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defaultThemeVersion="124226"/>
  <xr:revisionPtr revIDLastSave="0" documentId="13_ncr:1_{3B1A494D-267F-469A-B15D-7BAA0F1070FE}" xr6:coauthVersionLast="47" xr6:coauthVersionMax="47" xr10:uidLastSave="{00000000-0000-0000-0000-000000000000}"/>
  <bookViews>
    <workbookView xWindow="-110" yWindow="-110" windowWidth="19420" windowHeight="10300" tabRatio="762" firstSheet="3" activeTab="9" xr2:uid="{00000000-000D-0000-FFFF-FFFF00000000}"/>
  </bookViews>
  <sheets>
    <sheet name="1-Lisez -moi DGOS" sheetId="25" r:id="rId1"/>
    <sheet name="1a-PRTK-DGOS_26 budget" sheetId="26" r:id="rId2"/>
    <sheet name="1b -Nouveautés DGOS" sheetId="24" r:id="rId3"/>
    <sheet name="1c-Liste équipepartenaires DGOS" sheetId="27" r:id="rId4"/>
    <sheet name="1d-Métiers recherche clinique" sheetId="28" r:id="rId5"/>
    <sheet name="1e-FAQ" sheetId="29" r:id="rId6"/>
    <sheet name="1f-Exemple" sheetId="30" r:id="rId7"/>
    <sheet name=" 2a-PRT-K 26 Budget INCa" sheetId="6" r:id="rId8"/>
    <sheet name="2b - PRT-K 26 équipes INCa" sheetId="7" r:id="rId9"/>
    <sheet name="3- PRT-K 26 Coût total projet" sheetId="8" r:id="rId10"/>
    <sheet name="RappelData" sheetId="4" state="hidden" r:id="rId11"/>
  </sheets>
  <externalReferences>
    <externalReference r:id="rId12"/>
    <externalReference r:id="rId13"/>
    <externalReference r:id="rId14"/>
  </externalReferences>
  <definedNames>
    <definedName name="Assurance" localSheetId="7">#REF!</definedName>
    <definedName name="Assurance" localSheetId="1">#REF!</definedName>
    <definedName name="Assurance" localSheetId="3">#REF!</definedName>
    <definedName name="Assurance" localSheetId="6">#REF!</definedName>
    <definedName name="Assurance" localSheetId="0">#REF!</definedName>
    <definedName name="Assurance" localSheetId="8">#REF!</definedName>
    <definedName name="Assurance" localSheetId="9">#REF!</definedName>
    <definedName name="Assurance">#REF!</definedName>
    <definedName name="Assurances" localSheetId="7">#REF!</definedName>
    <definedName name="Assurances" localSheetId="3">#REF!</definedName>
    <definedName name="Assurances" localSheetId="8">#REF!</definedName>
    <definedName name="Assurances" localSheetId="9">#REF!</definedName>
    <definedName name="Assurances">#REF!</definedName>
    <definedName name="BinaireOuiNon" localSheetId="7">#REF!</definedName>
    <definedName name="BinaireOuiNon" localSheetId="3">#REF!</definedName>
    <definedName name="BinaireOuiNon" localSheetId="8">#REF!</definedName>
    <definedName name="BinaireOuiNon" localSheetId="9">#REF!</definedName>
    <definedName name="BinaireOuiNon">#REF!</definedName>
    <definedName name="Données" localSheetId="7">#REF!</definedName>
    <definedName name="Données" localSheetId="3">#REF!</definedName>
    <definedName name="Données" localSheetId="8">#REF!</definedName>
    <definedName name="Données" localSheetId="9">#REF!</definedName>
    <definedName name="Données">#REF!</definedName>
    <definedName name="Donnéess" localSheetId="7">#REF!</definedName>
    <definedName name="Donnéess" localSheetId="3">#REF!</definedName>
    <definedName name="Donnéess" localSheetId="8">#REF!</definedName>
    <definedName name="Donnéess" localSheetId="9">#REF!</definedName>
    <definedName name="Donnéess">#REF!</definedName>
    <definedName name="equipe">#REF!</definedName>
    <definedName name="Investigation" localSheetId="7">#REF!</definedName>
    <definedName name="Investigation" localSheetId="3">#REF!</definedName>
    <definedName name="Investigation" localSheetId="8">#REF!</definedName>
    <definedName name="Investigation" localSheetId="9">#REF!</definedName>
    <definedName name="Investigation">#REF!</definedName>
    <definedName name="Investigations" localSheetId="7">#REF!</definedName>
    <definedName name="Investigations" localSheetId="3">#REF!</definedName>
    <definedName name="Investigations" localSheetId="8">#REF!</definedName>
    <definedName name="Investigations" localSheetId="9">#REF!</definedName>
    <definedName name="Investigations">#REF!</definedName>
    <definedName name="Méthodo" localSheetId="7">#REF!</definedName>
    <definedName name="Méthodo" localSheetId="3">#REF!</definedName>
    <definedName name="Méthodo" localSheetId="8">#REF!</definedName>
    <definedName name="Méthodo" localSheetId="9">#REF!</definedName>
    <definedName name="Méthodo">#REF!</definedName>
    <definedName name="methodos" localSheetId="7">#REF!</definedName>
    <definedName name="methodos" localSheetId="3">#REF!</definedName>
    <definedName name="methodos" localSheetId="8">#REF!</definedName>
    <definedName name="methodos" localSheetId="9">#REF!</definedName>
    <definedName name="methodos">#REF!</definedName>
    <definedName name="Montage" localSheetId="7">#REF!</definedName>
    <definedName name="Montage" localSheetId="3">#REF!</definedName>
    <definedName name="Montage" localSheetId="8">#REF!</definedName>
    <definedName name="Montage" localSheetId="9">#REF!</definedName>
    <definedName name="Montage">#REF!</definedName>
    <definedName name="Montages" localSheetId="7">#REF!</definedName>
    <definedName name="Montages" localSheetId="3">#REF!</definedName>
    <definedName name="Montages" localSheetId="8">#REF!</definedName>
    <definedName name="Montages" localSheetId="9">#REF!</definedName>
    <definedName name="Montages">#REF!</definedName>
    <definedName name="PS" localSheetId="7">#REF!</definedName>
    <definedName name="PS" localSheetId="3">#REF!</definedName>
    <definedName name="PS" localSheetId="8">#REF!</definedName>
    <definedName name="PS" localSheetId="9">#REF!</definedName>
    <definedName name="PS">#REF!</definedName>
    <definedName name="PSS" localSheetId="7">#REF!</definedName>
    <definedName name="PSS" localSheetId="3">#REF!</definedName>
    <definedName name="PSS" localSheetId="8">#REF!</definedName>
    <definedName name="PSS" localSheetId="9">#REF!</definedName>
    <definedName name="PSS">#REF!</definedName>
    <definedName name="SACTES" localSheetId="7">#REF!</definedName>
    <definedName name="SACTES" localSheetId="3">#REF!</definedName>
    <definedName name="SACTES" localSheetId="8">#REF!</definedName>
    <definedName name="SACTES" localSheetId="9">#REF!</definedName>
    <definedName name="SACTES">#REF!</definedName>
    <definedName name="SBIO" localSheetId="7">#REF!</definedName>
    <definedName name="SBIO" localSheetId="3">#REF!</definedName>
    <definedName name="SBIO" localSheetId="8">#REF!</definedName>
    <definedName name="SBIO" localSheetId="9">#REF!</definedName>
    <definedName name="SBIO">#REF!</definedName>
    <definedName name="SBIOM" localSheetId="7">#REF!</definedName>
    <definedName name="SBIOM" localSheetId="3">#REF!</definedName>
    <definedName name="SBIOM" localSheetId="8">#REF!</definedName>
    <definedName name="SBIOM" localSheetId="9">#REF!</definedName>
    <definedName name="SBIOM">#REF!</definedName>
    <definedName name="SFM" localSheetId="7">#REF!</definedName>
    <definedName name="SFM" localSheetId="3">#REF!</definedName>
    <definedName name="SFM" localSheetId="8">#REF!</definedName>
    <definedName name="SFM" localSheetId="9">#REF!</definedName>
    <definedName name="SFM">#REF!</definedName>
    <definedName name="SFMS" localSheetId="7">#REF!</definedName>
    <definedName name="SFMS" localSheetId="3">#REF!</definedName>
    <definedName name="SFMS" localSheetId="8">#REF!</definedName>
    <definedName name="SFMS" localSheetId="9">#REF!</definedName>
    <definedName name="SFMS">#REF!</definedName>
    <definedName name="SIMAGE" localSheetId="7">#REF!</definedName>
    <definedName name="SIMAGE" localSheetId="3">#REF!</definedName>
    <definedName name="SIMAGE" localSheetId="8">#REF!</definedName>
    <definedName name="SIMAGE" localSheetId="9">#REF!</definedName>
    <definedName name="SIMAGE">#REF!</definedName>
    <definedName name="SINFO" localSheetId="7">#REF!</definedName>
    <definedName name="SINFO" localSheetId="3">#REF!</definedName>
    <definedName name="SINFO" localSheetId="8">#REF!</definedName>
    <definedName name="SINFO" localSheetId="9">#REF!</definedName>
    <definedName name="SINFO">#REF!</definedName>
    <definedName name="SPHARMA" localSheetId="7">#REF!</definedName>
    <definedName name="SPHARMA" localSheetId="3">#REF!</definedName>
    <definedName name="SPHARMA" localSheetId="8">#REF!</definedName>
    <definedName name="SPHARMA" localSheetId="9">#REF!</definedName>
    <definedName name="SPHARMA">#REF!</definedName>
    <definedName name="SPMM" localSheetId="7">#REF!</definedName>
    <definedName name="SPMM" localSheetId="3">#REF!</definedName>
    <definedName name="SPMM" localSheetId="8">#REF!</definedName>
    <definedName name="SPMM" localSheetId="9">#REF!</definedName>
    <definedName name="SPMM">#REF!</definedName>
    <definedName name="SSACTES" localSheetId="7">#REF!</definedName>
    <definedName name="SSACTES" localSheetId="3">#REF!</definedName>
    <definedName name="SSACTES" localSheetId="8">#REF!</definedName>
    <definedName name="SSACTES" localSheetId="9">#REF!</definedName>
    <definedName name="SSACTES">#REF!</definedName>
    <definedName name="SSBIO" localSheetId="7">#REF!</definedName>
    <definedName name="SSBIO" localSheetId="3">#REF!</definedName>
    <definedName name="SSBIO" localSheetId="8">#REF!</definedName>
    <definedName name="SSBIO" localSheetId="9">#REF!</definedName>
    <definedName name="SSBIO">#REF!</definedName>
    <definedName name="SSBIOM" localSheetId="7">#REF!</definedName>
    <definedName name="SSBIOM" localSheetId="3">#REF!</definedName>
    <definedName name="SSBIOM" localSheetId="8">#REF!</definedName>
    <definedName name="SSBIOM" localSheetId="9">#REF!</definedName>
    <definedName name="SSBIOM">#REF!</definedName>
    <definedName name="SSFM" localSheetId="7">#REF!</definedName>
    <definedName name="SSFM" localSheetId="3">#REF!</definedName>
    <definedName name="SSFM" localSheetId="8">#REF!</definedName>
    <definedName name="SSFM" localSheetId="9">#REF!</definedName>
    <definedName name="SSFM">#REF!</definedName>
    <definedName name="SSIMAGE" localSheetId="7">#REF!</definedName>
    <definedName name="SSIMAGE" localSheetId="3">#REF!</definedName>
    <definedName name="SSIMAGE" localSheetId="8">#REF!</definedName>
    <definedName name="SSIMAGE" localSheetId="9">#REF!</definedName>
    <definedName name="SSIMAGE">#REF!</definedName>
    <definedName name="SSINFO" localSheetId="7">#REF!</definedName>
    <definedName name="SSINFO" localSheetId="3">#REF!</definedName>
    <definedName name="SSINFO" localSheetId="8">#REF!</definedName>
    <definedName name="SSINFO" localSheetId="9">#REF!</definedName>
    <definedName name="SSINFO">#REF!</definedName>
    <definedName name="SSPHARMA" localSheetId="7">#REF!</definedName>
    <definedName name="SSPHARMA" localSheetId="3">#REF!</definedName>
    <definedName name="SSPHARMA" localSheetId="8">#REF!</definedName>
    <definedName name="SSPHARMA" localSheetId="9">#REF!</definedName>
    <definedName name="SSPHARMA">#REF!</definedName>
    <definedName name="SSPMM" localSheetId="7">#REF!</definedName>
    <definedName name="SSPMM" localSheetId="3">#REF!</definedName>
    <definedName name="SSPMM" localSheetId="8">#REF!</definedName>
    <definedName name="SSPMM" localSheetId="9">#REF!</definedName>
    <definedName name="SSPMM">#REF!</definedName>
    <definedName name="SSST" localSheetId="7">#REF!</definedName>
    <definedName name="SSST" localSheetId="3">#REF!</definedName>
    <definedName name="SSST" localSheetId="8">#REF!</definedName>
    <definedName name="SSST" localSheetId="9">#REF!</definedName>
    <definedName name="SSST">#REF!</definedName>
    <definedName name="SSSTM" localSheetId="7">#REF!</definedName>
    <definedName name="SSSTM" localSheetId="3">#REF!</definedName>
    <definedName name="SSSTM" localSheetId="8">#REF!</definedName>
    <definedName name="SSSTM" localSheetId="9">#REF!</definedName>
    <definedName name="SSSTM">#REF!</definedName>
    <definedName name="SST" localSheetId="7">#REF!</definedName>
    <definedName name="SST" localSheetId="3">#REF!</definedName>
    <definedName name="SST" localSheetId="8">#REF!</definedName>
    <definedName name="SST" localSheetId="9">#REF!</definedName>
    <definedName name="SST">#REF!</definedName>
    <definedName name="SSTM" localSheetId="7">#REF!</definedName>
    <definedName name="SSTM" localSheetId="3">#REF!</definedName>
    <definedName name="SSTM" localSheetId="8">#REF!</definedName>
    <definedName name="SSTM" localSheetId="9">#REF!</definedName>
    <definedName name="SSTM">#REF!</definedName>
    <definedName name="Statutjuridique" localSheetId="1">[1]RappelData!#REF!</definedName>
    <definedName name="Statutjuridique" localSheetId="2">[1]RappelData!#REF!</definedName>
    <definedName name="Statutjuridique" localSheetId="3">[2]RappelData!#REF!</definedName>
    <definedName name="Statutjuridique" localSheetId="4">[2]RappelData!#REF!</definedName>
    <definedName name="Statutjuridique" localSheetId="5">[2]RappelData!#REF!</definedName>
    <definedName name="Statutjuridique" localSheetId="6">[1]RappelData!#REF!</definedName>
    <definedName name="Statutjuridique" localSheetId="0">[1]RappelData!#REF!</definedName>
    <definedName name="Statutjuridique">RappelData!$A$4:$A$6</definedName>
    <definedName name="Vigilance" localSheetId="7">#REF!</definedName>
    <definedName name="Vigilance" localSheetId="1">#REF!</definedName>
    <definedName name="Vigilance" localSheetId="2">#REF!</definedName>
    <definedName name="Vigilance" localSheetId="3">#REF!</definedName>
    <definedName name="Vigilance" localSheetId="6">#REF!</definedName>
    <definedName name="Vigilance" localSheetId="0">#REF!</definedName>
    <definedName name="Vigilance" localSheetId="8">#REF!</definedName>
    <definedName name="Vigilance" localSheetId="9">#REF!</definedName>
    <definedName name="Vigilance">#REF!</definedName>
    <definedName name="Vigilances" localSheetId="7">#REF!</definedName>
    <definedName name="Vigilances" localSheetId="1">#REF!</definedName>
    <definedName name="Vigilances" localSheetId="2">#REF!</definedName>
    <definedName name="Vigilances" localSheetId="3">#REF!</definedName>
    <definedName name="Vigilances" localSheetId="6">#REF!</definedName>
    <definedName name="Vigilances" localSheetId="0">#REF!</definedName>
    <definedName name="Vigilances" localSheetId="8">#REF!</definedName>
    <definedName name="Vigilances" localSheetId="9">#REF!</definedName>
    <definedName name="Vigilances">#REF!</definedName>
    <definedName name="_xlnm.Print_Area" localSheetId="7">' 2a-PRT-K 26 Budget INCa'!$A$1:$G$63</definedName>
    <definedName name="_xlnm.Print_Area" localSheetId="1">'1a-PRTK-DGOS_26 budget'!$A$1:$E$138</definedName>
    <definedName name="_xlnm.Print_Area" localSheetId="3">'1c-Liste équipepartenaires DGOS'!$A$1:$E$18</definedName>
    <definedName name="_xlnm.Print_Area" localSheetId="4">'1d-Métiers recherche clinique'!$A$1:$P$72</definedName>
    <definedName name="_xlnm.Print_Area" localSheetId="6">'1f-Exemple'!$A$1:$E$144</definedName>
    <definedName name="_xlnm.Print_Area" localSheetId="9">'3- PRT-K 26 Coût total projet'!$A$1:$D$46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1" i="8" l="1"/>
  <c r="B8" i="8"/>
  <c r="B6" i="8" a="1"/>
  <c r="B6" i="8" s="1"/>
  <c r="B5" i="8" a="1"/>
  <c r="B5" i="8" s="1"/>
  <c r="B4" i="8" a="1"/>
  <c r="B4" i="8" s="1"/>
  <c r="B4" i="6"/>
  <c r="E139" i="30"/>
  <c r="D138" i="30"/>
  <c r="B143" i="30" s="1"/>
  <c r="E96" i="30"/>
  <c r="E95" i="30"/>
  <c r="E94" i="30"/>
  <c r="E93" i="30"/>
  <c r="E92" i="30"/>
  <c r="E91" i="30"/>
  <c r="E90" i="30"/>
  <c r="D89" i="30"/>
  <c r="E89" i="30" s="1"/>
  <c r="E88" i="30"/>
  <c r="E87" i="30"/>
  <c r="E86" i="30"/>
  <c r="E85" i="30"/>
  <c r="E84" i="30"/>
  <c r="E83" i="30"/>
  <c r="D82" i="30"/>
  <c r="E82" i="30" s="1"/>
  <c r="E81" i="30"/>
  <c r="D81" i="30"/>
  <c r="E80" i="30"/>
  <c r="E79" i="30"/>
  <c r="E97" i="30" s="1"/>
  <c r="E74" i="30"/>
  <c r="E73" i="30"/>
  <c r="E72" i="30"/>
  <c r="E71" i="30"/>
  <c r="D71" i="30"/>
  <c r="E69" i="30"/>
  <c r="E68" i="30"/>
  <c r="F66" i="30"/>
  <c r="E66" i="30"/>
  <c r="E65" i="30"/>
  <c r="F65" i="30" s="1"/>
  <c r="E64" i="30"/>
  <c r="D63" i="30"/>
  <c r="E63" i="30" s="1"/>
  <c r="E62" i="30"/>
  <c r="E61" i="30"/>
  <c r="E76" i="30" s="1"/>
  <c r="E59" i="30"/>
  <c r="E53" i="30"/>
  <c r="E52" i="30"/>
  <c r="E51" i="30" s="1"/>
  <c r="D51" i="30"/>
  <c r="C51" i="30"/>
  <c r="C54" i="30" s="1"/>
  <c r="C55" i="30" s="1"/>
  <c r="B107" i="30" s="1"/>
  <c r="B109" i="30" s="1"/>
  <c r="E50" i="30"/>
  <c r="E49" i="30"/>
  <c r="E47" i="30" s="1"/>
  <c r="E48" i="30"/>
  <c r="D47" i="30"/>
  <c r="C47" i="30"/>
  <c r="E46" i="30"/>
  <c r="E45" i="30"/>
  <c r="E44" i="30"/>
  <c r="E43" i="30" s="1"/>
  <c r="D43" i="30"/>
  <c r="C43" i="30"/>
  <c r="C39" i="30"/>
  <c r="E38" i="30"/>
  <c r="E37" i="30"/>
  <c r="E36" i="30"/>
  <c r="E35" i="30"/>
  <c r="E34" i="30" s="1"/>
  <c r="E39" i="30" s="1"/>
  <c r="C34" i="30"/>
  <c r="E33" i="30"/>
  <c r="E32" i="30"/>
  <c r="E31" i="30"/>
  <c r="E30" i="30"/>
  <c r="E29" i="30"/>
  <c r="E28" i="30" s="1"/>
  <c r="C28" i="30"/>
  <c r="E27" i="30"/>
  <c r="E26" i="30"/>
  <c r="E25" i="30"/>
  <c r="E24" i="30"/>
  <c r="E23" i="30"/>
  <c r="E22" i="30"/>
  <c r="E21" i="30"/>
  <c r="E20" i="30" s="1"/>
  <c r="C20" i="30"/>
  <c r="A10" i="30"/>
  <c r="F9" i="30"/>
  <c r="F8" i="30"/>
  <c r="F7" i="30"/>
  <c r="C6" i="30"/>
  <c r="C5" i="30"/>
  <c r="B3" i="27"/>
  <c r="B137" i="26"/>
  <c r="E133" i="26"/>
  <c r="D132" i="26"/>
  <c r="E90" i="26"/>
  <c r="E89" i="26"/>
  <c r="E88" i="26"/>
  <c r="E87" i="26"/>
  <c r="E86" i="26"/>
  <c r="E85" i="26"/>
  <c r="E84" i="26"/>
  <c r="E83" i="26"/>
  <c r="E82" i="26"/>
  <c r="E81" i="26"/>
  <c r="E80" i="26"/>
  <c r="E79" i="26"/>
  <c r="E78" i="26"/>
  <c r="E77" i="26"/>
  <c r="E76" i="26"/>
  <c r="E91" i="26" s="1"/>
  <c r="E71" i="26"/>
  <c r="E70" i="26"/>
  <c r="E69" i="26"/>
  <c r="E68" i="26"/>
  <c r="E67" i="26"/>
  <c r="E66" i="26"/>
  <c r="F64" i="26"/>
  <c r="E64" i="26"/>
  <c r="F63" i="26"/>
  <c r="E63" i="26"/>
  <c r="E62" i="26"/>
  <c r="E61" i="26"/>
  <c r="E60" i="26"/>
  <c r="E59" i="26"/>
  <c r="E73" i="26" s="1"/>
  <c r="E53" i="26"/>
  <c r="E52" i="26"/>
  <c r="E51" i="26"/>
  <c r="D51" i="26"/>
  <c r="C51" i="26"/>
  <c r="E50" i="26"/>
  <c r="E49" i="26"/>
  <c r="E47" i="26" s="1"/>
  <c r="E48" i="26"/>
  <c r="D47" i="26"/>
  <c r="C47" i="26"/>
  <c r="E46" i="26"/>
  <c r="E45" i="26"/>
  <c r="E43" i="26" s="1"/>
  <c r="E44" i="26"/>
  <c r="D43" i="26"/>
  <c r="C43" i="26"/>
  <c r="E38" i="26"/>
  <c r="E37" i="26"/>
  <c r="E36" i="26"/>
  <c r="E35" i="26"/>
  <c r="E34" i="26" s="1"/>
  <c r="C34" i="26"/>
  <c r="E33" i="26"/>
  <c r="E32" i="26"/>
  <c r="E31" i="26"/>
  <c r="E30" i="26"/>
  <c r="E29" i="26"/>
  <c r="E28" i="26"/>
  <c r="C28" i="26"/>
  <c r="E27" i="26"/>
  <c r="E26" i="26"/>
  <c r="E25" i="26"/>
  <c r="E24" i="26"/>
  <c r="E23" i="26"/>
  <c r="E22" i="26"/>
  <c r="E21" i="26"/>
  <c r="C20" i="26"/>
  <c r="C39" i="26" s="1"/>
  <c r="A10" i="26"/>
  <c r="F9" i="26"/>
  <c r="F8" i="26"/>
  <c r="F7" i="26"/>
  <c r="F6" i="26"/>
  <c r="C5" i="26"/>
  <c r="C4" i="26"/>
  <c r="C3" i="26"/>
  <c r="C54" i="26" l="1"/>
  <c r="C55" i="26" s="1"/>
  <c r="B101" i="26" s="1"/>
  <c r="B103" i="26" s="1"/>
  <c r="E20" i="26"/>
  <c r="E39" i="26" s="1"/>
  <c r="E54" i="30"/>
  <c r="E55" i="30" s="1"/>
  <c r="E54" i="26"/>
  <c r="D19" i="8" s="1"/>
  <c r="D17" i="8" l="1"/>
  <c r="E55" i="26"/>
  <c r="B96" i="26" s="1"/>
  <c r="D25" i="8" s="1"/>
  <c r="B17" i="8"/>
  <c r="B102" i="30"/>
  <c r="B100" i="30"/>
  <c r="B94" i="26"/>
  <c r="B98" i="26" l="1"/>
  <c r="B110" i="26" s="1"/>
  <c r="B104" i="30"/>
  <c r="B136" i="26" l="1"/>
  <c r="B138" i="26" s="1"/>
  <c r="B108" i="26"/>
  <c r="B106" i="26"/>
  <c r="B107" i="26"/>
  <c r="B112" i="30"/>
  <c r="B116" i="30"/>
  <c r="B142" i="30"/>
  <c r="B144" i="30" s="1"/>
  <c r="B114" i="30"/>
  <c r="B113" i="30"/>
  <c r="B19" i="8" l="1"/>
  <c r="B3" i="7" l="1"/>
  <c r="C25" i="8" l="1"/>
  <c r="C41" i="6"/>
  <c r="B41" i="6" s="1"/>
  <c r="B25" i="8" s="1"/>
  <c r="G37" i="6"/>
  <c r="F37" i="6"/>
  <c r="E37" i="6"/>
  <c r="D37" i="6"/>
  <c r="B37" i="6"/>
  <c r="B23" i="8" s="1"/>
  <c r="G30" i="6"/>
  <c r="F30" i="6"/>
  <c r="E30" i="6"/>
  <c r="D30" i="6"/>
  <c r="C30" i="6"/>
  <c r="B27" i="6"/>
  <c r="B30" i="6" s="1"/>
  <c r="B21" i="8" s="1"/>
  <c r="G23" i="6"/>
  <c r="F23" i="6"/>
  <c r="E23" i="6"/>
  <c r="E43" i="6" s="1"/>
  <c r="D23" i="6"/>
  <c r="C23" i="6"/>
  <c r="B23" i="6"/>
  <c r="C16" i="6"/>
  <c r="B15" i="6"/>
  <c r="B14" i="6"/>
  <c r="B13" i="6"/>
  <c r="C43" i="6" l="1"/>
  <c r="C21" i="8"/>
  <c r="G43" i="6"/>
  <c r="C23" i="8"/>
  <c r="F43" i="6"/>
  <c r="D43" i="6"/>
  <c r="C19" i="8"/>
  <c r="B43" i="6"/>
  <c r="B16" i="6"/>
  <c r="B49" i="6"/>
  <c r="B48" i="6" l="1"/>
  <c r="C27" i="8"/>
  <c r="B32" i="8" s="1"/>
  <c r="B8" i="4" l="1"/>
  <c r="B6" i="4" l="1"/>
  <c r="B3" i="4"/>
  <c r="B2" i="4"/>
  <c r="B1" i="4"/>
  <c r="B5" i="4" l="1"/>
  <c r="B4" i="4" l="1"/>
  <c r="B7" i="4"/>
  <c r="B53" i="6" l="1"/>
  <c r="B27" i="8"/>
  <c r="D27" i="8"/>
  <c r="B33" i="8" s="1"/>
  <c r="B37" i="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Auteur</author>
  </authors>
  <commentList>
    <comment ref="A1" authorId="0" shapeId="0" xr:uid="{5B5F5444-0B53-4455-81B5-6C92645CB7B6}">
      <text>
        <r>
          <rPr>
            <b/>
            <sz val="11"/>
            <color indexed="81"/>
            <rFont val="Tahoma"/>
            <family val="2"/>
          </rPr>
          <t xml:space="preserve">
Le PRT S ou K s'adresse exclusivement aux projets associant des équipes des laboratoires d'un organisme de recherche et des équipes des établissements de santé français
La participation de partenaires industriels et /ou d'équipes étrangères est possible dans la mesure ou ceux-ci assurent leur propre financement dans le projet.
Une seule grille budgétaire avec l'ensemble des coûts supportés par les équipes / partenaires "</t>
        </r>
        <r>
          <rPr>
            <b/>
            <u/>
            <sz val="11"/>
            <color indexed="81"/>
            <rFont val="Tahoma"/>
            <family val="2"/>
          </rPr>
          <t>établissements de santé</t>
        </r>
        <r>
          <rPr>
            <b/>
            <sz val="11"/>
            <color indexed="81"/>
            <rFont val="Tahoma"/>
            <family val="2"/>
          </rPr>
          <t>" est à remplir, quel que soit le nombre d'équipes / partenaires "établissement de santé" participant au projet.
L'ensemble des coûts, par type de dépense, doit donc être agrégé dans cette feuille</t>
        </r>
        <r>
          <rPr>
            <b/>
            <sz val="8"/>
            <color indexed="81"/>
            <rFont val="Tahoma"/>
            <family val="2"/>
          </rPr>
          <t xml:space="preserve">
</t>
        </r>
        <r>
          <rPr>
            <b/>
            <sz val="11"/>
            <color indexed="81"/>
            <rFont val="Tahoma"/>
            <family val="2"/>
          </rPr>
          <t>Si plusieurs établissements de santé sont impliqués dans le projet, la répartition des crédits entre eux sera de la responsabilité de l'établissement de santé désigné comme "gestionnaire des fonds"
Le montant des financements demandés pour les laboratoires d'organisme de recherche et les équipes d'établissements de santé peuvent être différents.</t>
        </r>
      </text>
    </comment>
    <comment ref="B2" authorId="0" shapeId="0" xr:uid="{8807529B-9AAE-4FD3-8B16-40D8C1D54D7F}">
      <text>
        <r>
          <rPr>
            <b/>
            <sz val="9"/>
            <color indexed="81"/>
            <rFont val="Tahoma"/>
            <family val="2"/>
          </rPr>
          <t>Auteur:</t>
        </r>
        <r>
          <rPr>
            <sz val="9"/>
            <color indexed="81"/>
            <rFont val="Tahoma"/>
            <family val="2"/>
          </rPr>
          <t xml:space="preserve">
NE PAS verouiller le tableur =&gt; Protéger ou verouiller le document empêche tout traitement ultérieur nécessaire à l'évaluation.</t>
        </r>
      </text>
    </comment>
    <comment ref="A3" authorId="0" shapeId="0" xr:uid="{4C4E0A16-82DE-4304-83F9-30A23D65C34C}">
      <text>
        <r>
          <rPr>
            <b/>
            <sz val="11"/>
            <color indexed="81"/>
            <rFont val="Arial"/>
            <family val="2"/>
          </rPr>
          <t>Acronyme (sans espace - max. 15 caractères)</t>
        </r>
      </text>
    </comment>
    <comment ref="A4" authorId="0" shapeId="0" xr:uid="{439A88EE-137D-47BA-829D-A28F54992398}">
      <text>
        <r>
          <rPr>
            <sz val="11"/>
            <color theme="1"/>
            <rFont val="Calibri"/>
            <family val="2"/>
            <scheme val="minor"/>
          </rPr>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Durée total projet : Durée en mois entre le succès à l’AAP et la publication des résultats.
Durée suivi : délai entre l'inclusion du patient et la dernière visite de suivi</t>
        </r>
      </text>
    </comment>
    <comment ref="D4" authorId="0" shapeId="0" xr:uid="{30BDAD74-A61F-4186-AEFC-E51901A29BA5}">
      <text>
        <r>
          <rPr>
            <sz val="11"/>
            <color theme="1"/>
            <rFont val="Calibri"/>
            <family val="2"/>
            <scheme val="minor"/>
          </rPr>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Durée total projet : Durée en mois entre le succès à l’AAP et la publication des résultats.
Durée suivi : délai entre l'inclusion du patient et la dernière visite de suivi</t>
        </r>
      </text>
    </comment>
    <comment ref="A6" authorId="0" shapeId="0" xr:uid="{D8CC247B-A15F-4EFC-AC8F-0233550AEC5A}">
      <text>
        <r>
          <rPr>
            <b/>
            <sz val="11"/>
            <color indexed="81"/>
            <rFont val="Arial"/>
            <family val="2"/>
          </rPr>
          <t>Si le coordinateur du projet n'est pas rattaché à un établissement de santé, il convient de désigner un responsable d'équipe/responsable scientifique et technique rattaché à l'établissement de santé gestionnaire du financement DGOS</t>
        </r>
        <r>
          <rPr>
            <sz val="11"/>
            <color indexed="81"/>
            <rFont val="Arial"/>
            <family val="2"/>
          </rPr>
          <t xml:space="preserve">
voir ligne 8</t>
        </r>
      </text>
    </comment>
    <comment ref="A7" authorId="0" shapeId="0" xr:uid="{39251020-7B7D-4CFE-8314-8343FE53B54B}">
      <text>
        <r>
          <rPr>
            <b/>
            <sz val="11"/>
            <color indexed="81"/>
            <rFont val="Arial"/>
            <family val="2"/>
          </rPr>
          <t>Un seul établissement de santé, GCS, maison de santé ou centre de santé  peut recevoir le financement de la DGOS, quel que soit le nombre de centres participant .
Si plusieurs établissements de santé , GCS, maisons de santé ou centres de santé sont impliqués dans le projet, la répartition des crédits entre eux sera de la responsabilité de celui désigné comme "gestionnaire des fonds"
Le financement accordé par la DGOS est alloué sous forme de dotation au titre des missions d'enseignement , de recherche, de référence et d'innovation (MERRI), ou autre circuit budgétaire ad hoc</t>
        </r>
      </text>
    </comment>
    <comment ref="A8" authorId="0" shapeId="0" xr:uid="{72FD8CE7-CC30-478E-B202-59E41F047FA3}">
      <text>
        <r>
          <rPr>
            <b/>
            <sz val="11"/>
            <color indexed="81"/>
            <rFont val="Tahoma"/>
            <family val="2"/>
          </rPr>
          <t>Si le coordinateur du projet n'est pas rattaché à un établissement de santé, il convient de désigner un responsable d'équipe/responsable scientifique et technique rattaché à l'établissement de santé gestionnaire des fonds</t>
        </r>
        <r>
          <rPr>
            <sz val="8"/>
            <color indexed="81"/>
            <rFont val="Tahoma"/>
            <family val="2"/>
          </rPr>
          <t xml:space="preserve">
</t>
        </r>
        <r>
          <rPr>
            <b/>
            <sz val="11"/>
            <color indexed="81"/>
            <rFont val="Tahoma"/>
            <family val="2"/>
          </rPr>
          <t>La liste de l'ensemble des responsables d'équipe/responsables scientifiques et techniques participant au projet et rattachés à des "établissements de santé"  est à remplir dans le 2ème onglet</t>
        </r>
      </text>
    </comment>
    <comment ref="A9" authorId="0" shapeId="0" xr:uid="{2B31F991-26E2-4324-A391-17F03150999D}">
      <text>
        <r>
          <rPr>
            <b/>
            <u/>
            <sz val="11"/>
            <color indexed="81"/>
            <rFont val="Arial"/>
            <family val="2"/>
          </rPr>
          <t>Information obligatoire :</t>
        </r>
        <r>
          <rPr>
            <b/>
            <sz val="11"/>
            <color indexed="81"/>
            <rFont val="Arial"/>
            <family val="2"/>
          </rPr>
          <t xml:space="preserve">
Le coordinateur du PRT se rapprochera du correspondant administratif et financier afin d'établir une grille budgétaire, en cohérence avec les coûts utilisés dans l'établissement de santé, dans le respect strict des règles de mise en concurrence adaptées à la nature juridique de l'établissement gestionnaire des fonds.</t>
        </r>
      </text>
    </comment>
    <comment ref="A11" authorId="0" shapeId="0" xr:uid="{3248F48E-0678-4B7A-87E2-8AF108E4219D}">
      <text>
        <r>
          <rPr>
            <sz val="11"/>
            <color indexed="81"/>
            <rFont val="Tahoma"/>
            <family val="2"/>
          </rPr>
          <t>Il est possible de dupliquer une ligne avec le même libellé. En revanche, l'insertion d'une ligne avec un libellé différent est proscrite.</t>
        </r>
        <r>
          <rPr>
            <sz val="8"/>
            <color indexed="81"/>
            <rFont val="Tahoma"/>
            <family val="2"/>
          </rPr>
          <t xml:space="preserve">
</t>
        </r>
        <r>
          <rPr>
            <sz val="11"/>
            <color indexed="81"/>
            <rFont val="Tahoma"/>
            <family val="2"/>
          </rPr>
          <t xml:space="preserve">En cas d'ajout, il est nécessaire de s'assurer du respect des formules de calcul. </t>
        </r>
      </text>
    </comment>
    <comment ref="A17" authorId="0" shapeId="0" xr:uid="{87179B8A-5607-4302-9B28-ADA5DB5E4EA1}">
      <text>
        <r>
          <rPr>
            <b/>
            <sz val="11"/>
            <color indexed="81"/>
            <rFont val="Arial"/>
            <family val="2"/>
          </rPr>
          <t xml:space="preserve">La DGOS a élargi l'assiette d'éligibilité des coûts afin de mieux financer les projets.
Les dépenses de personnel sont donc financées en fonction des missions et du temps affecté pour la réalisation du projet, et non en fonction des catégories de personnel. 
Le financement des personnels non rémunérés par un établissement de santé ,GCS, maison de santé ou centre de santé est exclu (par exemple les doctorants, la partie universitaire des personnels à statut hospitalo universitaire)
</t>
        </r>
      </text>
    </comment>
    <comment ref="B17" authorId="0" shapeId="0" xr:uid="{B5D4AFA5-194A-42CA-8493-5D22FC4F6058}">
      <text>
        <r>
          <rPr>
            <sz val="11"/>
            <color indexed="81"/>
            <rFont val="Arial"/>
            <family val="2"/>
          </rPr>
          <t xml:space="preserve">Un groupe de travail issu des DRCI a produit des référentiels des coûts moyens pour les principales catégories des métiers de la recherche. L’utilisation est laissée à l’appréciation des établissements de santé, GCS, maisons de santé ou centres de santé qui le souhaitent.
A titre d'exemple, la grille des coûts unitaires de personnel, actualisée en 2017 par les GIRCI, est notamment disponible sur le site internet du GIRCI SOHO: 
http://www.girci-soho.fr/content/le-phrc-interr%C3%A9gional
Raisonner en coûts moyens permet d'assurer une pérennité à l'estimation budgétaire, sans qu'elle soit personne-dépendante.
Le montant des facturations sur les prestations de recherche </t>
        </r>
        <r>
          <rPr>
            <b/>
            <sz val="11"/>
            <color indexed="81"/>
            <rFont val="Arial"/>
            <family val="2"/>
          </rPr>
          <t>inter-établissements</t>
        </r>
        <r>
          <rPr>
            <sz val="11"/>
            <color indexed="81"/>
            <rFont val="Arial"/>
            <family val="2"/>
          </rPr>
          <t xml:space="preserve"> est à inscrire </t>
        </r>
        <r>
          <rPr>
            <b/>
            <sz val="11"/>
            <color indexed="81"/>
            <rFont val="Arial"/>
            <family val="2"/>
          </rPr>
          <t>hors taxe (HT)</t>
        </r>
        <r>
          <rPr>
            <sz val="11"/>
            <color indexed="81"/>
            <rFont val="Arial"/>
            <family val="2"/>
          </rPr>
          <t xml:space="preserve">, donc </t>
        </r>
        <r>
          <rPr>
            <b/>
            <sz val="11"/>
            <color indexed="81"/>
            <rFont val="Arial"/>
            <family val="2"/>
          </rPr>
          <t>sans application de la TVA</t>
        </r>
        <r>
          <rPr>
            <sz val="11"/>
            <color indexed="81"/>
            <rFont val="Arial"/>
            <family val="2"/>
          </rPr>
          <t>.</t>
        </r>
      </text>
    </comment>
    <comment ref="C17" authorId="0" shapeId="0" xr:uid="{ABCB76C2-FD5A-45DB-AF9E-C72F90BA2F54}">
      <text>
        <r>
          <rPr>
            <b/>
            <sz val="11"/>
            <color indexed="81"/>
            <rFont val="Arial"/>
            <family val="2"/>
          </rPr>
          <t>Le mois.personne correspond à 1/12 d'ETP annuel (arrondir à 1 décimale)</t>
        </r>
      </text>
    </comment>
    <comment ref="D17" authorId="0" shapeId="0" xr:uid="{FBCFE42C-8A83-44D5-BFAF-1656577A88C2}">
      <text>
        <r>
          <rPr>
            <b/>
            <sz val="11"/>
            <color indexed="81"/>
            <rFont val="Arial"/>
            <family val="2"/>
          </rPr>
          <t>Les coûts de personnels budgétés  dans le cadre du projet doivent couvrir l'ensemble des charges directes liées à l'emploi : salaire + cotisations patronales + assurance indemnisation perte d'emploi</t>
        </r>
      </text>
    </comment>
    <comment ref="A20" authorId="0" shapeId="0" xr:uid="{82355A98-FFB8-4587-8423-C21DE12935EA}">
      <text>
        <r>
          <rPr>
            <b/>
            <sz val="11"/>
            <color indexed="81"/>
            <rFont val="Arial"/>
            <family val="2"/>
          </rPr>
          <t>Les métiers de la recherche clinique sont déclinés en trois sous familles.
Chaque sous famille correspond à un ensemble de métiers de la recherche participant à une des trois missions (investigation - coordination, organisation et surveillance - conception, gestion et analyse des données)
La définition de chaque métier et son rattachement à une des trois sous familles est expliquée dans l'onglet "Métiers recherche clinique" de la présente feuille Excel</t>
        </r>
      </text>
    </comment>
    <comment ref="A28" authorId="0" shapeId="0" xr:uid="{EFB934BD-8C9E-4E50-8388-BAD31B548C45}">
      <text>
        <r>
          <rPr>
            <b/>
            <sz val="11"/>
            <color indexed="81"/>
            <rFont val="Arial"/>
            <family val="2"/>
          </rPr>
          <t>Les métiers de la recherche clinique sont déclinés en trois sous familles.
Chaque sous famille correspond à un ensemble de métiers de la recherche participant à une des trois missions (investigation -coordination, organisation et surveillance -conception, gestion et analyse des données)
La définition de chaque métier et son rattachement à une des trois sous familles est expliquée dans l'onglet "Métiers recherche clinique" de la présente feuille Excel</t>
        </r>
      </text>
    </comment>
    <comment ref="A34" authorId="0" shapeId="0" xr:uid="{1FE59EFD-A5D5-4A88-9BA4-2B2F52B7EAD7}">
      <text>
        <r>
          <rPr>
            <b/>
            <sz val="11"/>
            <color indexed="81"/>
            <rFont val="Arial"/>
            <family val="2"/>
          </rPr>
          <t>Les métiers de la recherche clinique sont déclinés en trois sous familles.
Chaque sous famille correspond à un ensemble de métiers de la recherche participant à une des trois missions (investigation -coordination, organisation et surveillance -conception, gestion et analyse des données)
La définition de chaque métier et son rattachement à une des trois sous familles est expliquée dans l'onglet "Métiers recherche clinique" de la présente feuille Excel</t>
        </r>
      </text>
    </comment>
    <comment ref="B40" authorId="0" shapeId="0" xr:uid="{7EE0582F-27E7-45DC-82E6-1F58EFF014E2}">
      <text>
        <r>
          <rPr>
            <sz val="11"/>
            <color indexed="81"/>
            <rFont val="Tahoma"/>
            <family val="2"/>
          </rPr>
          <t xml:space="preserve">Le montant des facturations sur les prestations de recherche </t>
        </r>
        <r>
          <rPr>
            <b/>
            <sz val="11"/>
            <color indexed="81"/>
            <rFont val="Tahoma"/>
            <family val="2"/>
          </rPr>
          <t>inter-établissements</t>
        </r>
        <r>
          <rPr>
            <sz val="11"/>
            <color indexed="81"/>
            <rFont val="Tahoma"/>
            <family val="2"/>
          </rPr>
          <t xml:space="preserve"> est à inscrire </t>
        </r>
        <r>
          <rPr>
            <b/>
            <sz val="11"/>
            <color indexed="81"/>
            <rFont val="Tahoma"/>
            <family val="2"/>
          </rPr>
          <t>hors taxe (HT)</t>
        </r>
        <r>
          <rPr>
            <sz val="11"/>
            <color indexed="81"/>
            <rFont val="Tahoma"/>
            <family val="2"/>
          </rPr>
          <t xml:space="preserve">, donc </t>
        </r>
        <r>
          <rPr>
            <b/>
            <sz val="11"/>
            <color indexed="81"/>
            <rFont val="Tahoma"/>
            <family val="2"/>
          </rPr>
          <t>sans application de la TVA</t>
        </r>
        <r>
          <rPr>
            <sz val="11"/>
            <color indexed="81"/>
            <rFont val="Tahoma"/>
            <family val="2"/>
          </rPr>
          <t>.</t>
        </r>
      </text>
    </comment>
    <comment ref="C40" authorId="0" shapeId="0" xr:uid="{F8AD6E83-3CCA-4F24-9295-2D7D4818530C}">
      <text>
        <r>
          <rPr>
            <sz val="11"/>
            <color indexed="81"/>
            <rFont val="Tahoma"/>
            <family val="2"/>
          </rPr>
          <t>Le mois.personne correspond à 1/12 d'ETP annuel (arrondir à 1 décimale)</t>
        </r>
      </text>
    </comment>
    <comment ref="D40" authorId="0" shapeId="0" xr:uid="{246D7F9F-DB8B-47F5-8A8A-68EE152F7B1C}">
      <text>
        <r>
          <rPr>
            <sz val="11"/>
            <color indexed="81"/>
            <rFont val="Tahoma"/>
            <family val="2"/>
          </rPr>
          <t>Les couts de personnels budgétés  dans le cadre du projet doivent couvrir l'ensemble des charges directes liées à l'emploi: salaire + cotisations patronales + assurance indemnisation perte d'emploi</t>
        </r>
        <r>
          <rPr>
            <sz val="8"/>
            <color indexed="81"/>
            <rFont val="Tahoma"/>
            <family val="2"/>
          </rPr>
          <t xml:space="preserve">
</t>
        </r>
      </text>
    </comment>
    <comment ref="A41" authorId="0" shapeId="0" xr:uid="{BA6A607E-178B-4171-A216-F418C3EC805F}">
      <text>
        <r>
          <rPr>
            <b/>
            <sz val="11"/>
            <color indexed="81"/>
            <rFont val="Tahoma"/>
            <family val="2"/>
          </rPr>
          <t>Il peut s'agir de personnels déjà sous contrat dans les établissements de santé, GCS, maisons de santé ou centres de santé ou recrutés spécifiquement pour le projet</t>
        </r>
        <r>
          <rPr>
            <sz val="8"/>
            <color indexed="81"/>
            <rFont val="Tahoma"/>
            <family val="2"/>
          </rPr>
          <t xml:space="preserve">
</t>
        </r>
      </text>
    </comment>
    <comment ref="A43" authorId="0" shapeId="0" xr:uid="{77558110-0774-4A1D-95D6-E11D7C2507C8}">
      <text>
        <r>
          <rPr>
            <b/>
            <sz val="11"/>
            <color indexed="81"/>
            <rFont val="Arial"/>
            <family val="2"/>
          </rPr>
          <t>Les métiers de la recherche clinique sont déclinés en trois sous familles.
Chaque sous famille correspond à un ensemble de métiers de la recherche participant à une des trois missions (investigation - coordination, organisation et surveillance - conception, gestion et analyse des données)
La définition de chaque métier et son rattachement à une des trois sous familles est expliquée dans l'onglet "Métiers recherche clinique" de la présente feuille Excel</t>
        </r>
      </text>
    </comment>
    <comment ref="A47" authorId="0" shapeId="0" xr:uid="{62BD9DAD-EA2F-458C-B755-12D9D8DD3CE2}">
      <text>
        <r>
          <rPr>
            <b/>
            <sz val="11"/>
            <color indexed="81"/>
            <rFont val="Arial"/>
            <family val="2"/>
          </rPr>
          <t>Les métiers de la recherche clinique sont déclinés en trois sous familles.
Chaque sous famille correspond à un ensemble de métiers de la recherche participant à une des trois missions (investigation -coordination, organisation et surveillance -conception, gestion et analyse des données)
La définition de chaque métier et son rattachement à une des trois sous familles est expliquée dans l'onglet "Métiers recherche clinique" de la présente feuille Excel</t>
        </r>
      </text>
    </comment>
    <comment ref="A51" authorId="0" shapeId="0" xr:uid="{1415312C-51ED-4829-B2D1-CF92D82C881A}">
      <text>
        <r>
          <rPr>
            <b/>
            <sz val="11"/>
            <color indexed="81"/>
            <rFont val="Arial"/>
            <family val="2"/>
          </rPr>
          <t>Les métiers de la recherche clinique sont déclinés en trois sous familles.
Chaque sous famille correspond à un ensemble de métiers de la recherche participant à une des trois missions (investigation -coordination, organisation et surveillance -conception, gestion et analyse des données)
La définition de chaque métier et son rattachement à une des trois sous familles est expliquée dans l'onglet "Métiers recherche clinique" de la présente feuille Excel</t>
        </r>
      </text>
    </comment>
    <comment ref="B57" authorId="0" shapeId="0" xr:uid="{1526566F-8FCA-41F7-B3A1-CC1FC732CFF3}">
      <text>
        <r>
          <rPr>
            <sz val="11"/>
            <color indexed="81"/>
            <rFont val="Arial"/>
            <family val="2"/>
          </rPr>
          <t xml:space="preserve">Pour les dépenses d'investissement donnant lieu à amortissement, il conviendra de choisir la solution du crédit-bail
Les actes médicaux, paramédicaux et médico-techniques devront systématiquement être cotés avec leur nomenclature de référence (CCAM, NABM, NGAP...)
Le montant des facturations sur les prestations de recherche </t>
        </r>
        <r>
          <rPr>
            <b/>
            <sz val="11"/>
            <color indexed="81"/>
            <rFont val="Arial"/>
            <family val="2"/>
          </rPr>
          <t>inter-établissements</t>
        </r>
        <r>
          <rPr>
            <sz val="11"/>
            <color indexed="81"/>
            <rFont val="Arial"/>
            <family val="2"/>
          </rPr>
          <t xml:space="preserve"> est à inscrire </t>
        </r>
        <r>
          <rPr>
            <b/>
            <sz val="11"/>
            <color indexed="81"/>
            <rFont val="Arial"/>
            <family val="2"/>
          </rPr>
          <t>hors taxe (HT)</t>
        </r>
        <r>
          <rPr>
            <sz val="11"/>
            <color indexed="81"/>
            <rFont val="Arial"/>
            <family val="2"/>
          </rPr>
          <t xml:space="preserve">, donc </t>
        </r>
        <r>
          <rPr>
            <b/>
            <sz val="11"/>
            <color indexed="81"/>
            <rFont val="Arial"/>
            <family val="2"/>
          </rPr>
          <t>sans application de la TVA</t>
        </r>
        <r>
          <rPr>
            <sz val="11"/>
            <color indexed="81"/>
            <rFont val="Arial"/>
            <family val="2"/>
          </rPr>
          <t>.</t>
        </r>
      </text>
    </comment>
    <comment ref="A60" authorId="0" shapeId="0" xr:uid="{C609BD31-9000-40B7-AF52-123F3CFAFED3}">
      <text>
        <r>
          <rPr>
            <b/>
            <sz val="11"/>
            <color indexed="81"/>
            <rFont val="Arial"/>
            <family val="2"/>
          </rPr>
          <t>Indiquer l'acte par sa nomenclature de référence, ou à défaut (cas particulier) la description précise de sa valorisation
Une description des surcoûts liés spécifiquement à la réalisation de la recherche, rigoureuse, argumentée et détaillée sur la durée de la recherche est obligatoire dans le protocole.</t>
        </r>
      </text>
    </comment>
    <comment ref="A61" authorId="0" shapeId="0" xr:uid="{26F07084-782B-4DE3-9FE8-A1B92F3418A9}">
      <text>
        <r>
          <rPr>
            <b/>
            <sz val="11"/>
            <color indexed="81"/>
            <rFont val="Arial"/>
            <family val="2"/>
          </rPr>
          <t>Les séjours hospitaliers doivent être dans la mesure du possible référencés avec le GHS ou à défaut le GHM
Une description des surcoûts liés spécifiquement à la réalisation de la recherche, rigoureuse, argumentée et détaillée sur la durée de la recherche est obligatoire dans le protocole.</t>
        </r>
      </text>
    </comment>
    <comment ref="A62" authorId="0" shapeId="0" xr:uid="{523955F8-A5F3-4042-943F-3DF51E7576F3}">
      <text>
        <r>
          <rPr>
            <b/>
            <sz val="11"/>
            <color indexed="81"/>
            <rFont val="Arial"/>
            <family val="2"/>
          </rPr>
          <t>Les consommables sont uniquement ceux non inclus dans l'acte inscrit à la nomenclature
Une description des surcoûts liés spécifiquement à la réalisation de la recherche, rigoureuse, argumentée et détaillée sur la durée de la recherche est obligatoire dans le protocole.</t>
        </r>
      </text>
    </comment>
    <comment ref="A63" authorId="0" shapeId="0" xr:uid="{E4E8DD8B-B506-400A-905F-D99D2BA3117D}">
      <text>
        <r>
          <rPr>
            <b/>
            <sz val="11"/>
            <color indexed="81"/>
            <rFont val="Arial"/>
            <family val="2"/>
          </rPr>
          <t>Les consommables sont uniquement ceux non inclus dans l'acte inscrit à la nomenclature
Une description des surcoûts liés spécifiquement à la réalisation de la recherche, rigoureuse, argumentée et détaillée sur la durée de la recherche est obligatoire dans le protocole.
Les surcoûts financés via le référentiel des actes innovants hors nomenclatures (RIHN) et la liste complémentaire ne sont pas éligibles à un financement DGOS.</t>
        </r>
      </text>
    </comment>
    <comment ref="A64" authorId="0" shapeId="0" xr:uid="{97C09709-3C39-4CC9-83CF-759469ACA033}">
      <text>
        <r>
          <rPr>
            <b/>
            <sz val="11"/>
            <color indexed="81"/>
            <rFont val="Arial"/>
            <family val="2"/>
          </rPr>
          <t>Les consommables sont uniquement ceux non inclus dans l'acte inscrit à la nomenclature
Une description des surcoûts liés spécifiquement à la réalisation de la recherche, rigoureuse, argumentée et détaillée sur la durée de la recherche est obligatoire dans le protocole.
Les surcoûts financés financé pour les actes réalisés dans le cadre du soin via le référentiel des actes innovants hors nomenclatures (RIHN) et la liste complémentaire ne sont pas éligibles à un financement DGOS.</t>
        </r>
      </text>
    </comment>
    <comment ref="A65" authorId="0" shapeId="0" xr:uid="{271810E0-5579-483F-B6CA-EAE9D334A7A4}">
      <text>
        <r>
          <rPr>
            <b/>
            <sz val="11"/>
            <color indexed="81"/>
            <rFont val="Tahoma"/>
            <family val="2"/>
          </rPr>
          <t xml:space="preserve">Les montants liés à la réception, la préparation, le stockage et la conservation de ces échantillons ne sont pas éligibles à un financement DGOS
</t>
        </r>
      </text>
    </comment>
    <comment ref="A66" authorId="0" shapeId="0" xr:uid="{52FE8096-E69C-46DE-8568-33F7DAA2F866}">
      <text>
        <r>
          <rPr>
            <b/>
            <sz val="11"/>
            <color indexed="81"/>
            <rFont val="Arial"/>
            <family val="2"/>
          </rPr>
          <t>Seule la mise à disposition par un CRB d'échantillons d'origine humaine pour les besoins du projet est éligible à un financement DGOS. Cela exclut les montants liés à la réception, la préparation, le stockage et la conservation de ces échantillons.
Indiquer sur cette ligne le montant du surcoût engendré en le détaillant.</t>
        </r>
      </text>
    </comment>
    <comment ref="A68" authorId="0" shapeId="0" xr:uid="{1746DD9C-B2AC-4B40-86F2-28E4787FBEAF}">
      <text>
        <r>
          <rPr>
            <sz val="11"/>
            <color theme="1"/>
            <rFont val="Calibri"/>
            <family val="2"/>
            <scheme val="minor"/>
          </rPr>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Ces dépenses doivent être engagées sous forme de location ou crédit bail</t>
        </r>
      </text>
    </comment>
    <comment ref="A69" authorId="0" shapeId="0" xr:uid="{DBD1B862-A016-4C5B-9727-C32772F4C09C}">
      <text>
        <r>
          <rPr>
            <b/>
            <sz val="11"/>
            <color indexed="81"/>
            <rFont val="Tahoma"/>
            <family val="2"/>
          </rPr>
          <t>Le recours à une personne morale ou physique en tant que prestataire n'est autorisé que dans le cas ou le prestataire ainsi sollicité met en œuvre des compétences que les établissements de santé , les GCS, les maisons de santé et les centres de santé impliqués dans le projet ne possèdent pas en interne .</t>
        </r>
      </text>
    </comment>
    <comment ref="A72" authorId="0" shapeId="0" xr:uid="{B3F1B514-DB9A-4ED4-B91D-4B1254BF7672}">
      <text>
        <r>
          <rPr>
            <b/>
            <sz val="11"/>
            <color indexed="81"/>
            <rFont val="Arial"/>
            <family val="2"/>
          </rPr>
          <t xml:space="preserve">Il est demandé de renseigner l'intitulé de ces actes, leur tarif et leur quantité. En revanche, il convient de laisser la cellule grisée correspondante au total à 0. Le montant correspondant à cette ligne, financé par le RIHN ou la liste complémentaire, est en effet exclu du total éligible au financement DGOS du projet. Les fichiers recensant les actes du RIHN et ceux de la liste complémentaires sont disponibles sur le site internet du Ministère : https://solidarites-sante.gouv.fr/systeme-de-sante-et-medico-social/recherche-et-innovation/rihn 
</t>
        </r>
      </text>
    </comment>
    <comment ref="B74" authorId="0" shapeId="0" xr:uid="{91C7829F-7AD0-44AF-8903-64966C5AD1E1}">
      <text>
        <r>
          <rPr>
            <sz val="11"/>
            <color indexed="81"/>
            <rFont val="Arial"/>
            <family val="2"/>
          </rPr>
          <t xml:space="preserve">Pour les dépenses d'investissement donnant lieu à amortissement, il conviendra de choisir la solution du crédit-bail.
Le montant des facturations sur les prestations de recherche </t>
        </r>
        <r>
          <rPr>
            <b/>
            <sz val="11"/>
            <color indexed="81"/>
            <rFont val="Arial"/>
            <family val="2"/>
          </rPr>
          <t>inter-établissements</t>
        </r>
        <r>
          <rPr>
            <sz val="11"/>
            <color indexed="81"/>
            <rFont val="Arial"/>
            <family val="2"/>
          </rPr>
          <t xml:space="preserve"> est à inscrire </t>
        </r>
        <r>
          <rPr>
            <b/>
            <sz val="11"/>
            <color indexed="81"/>
            <rFont val="Arial"/>
            <family val="2"/>
          </rPr>
          <t>hors taxe (HT)</t>
        </r>
        <r>
          <rPr>
            <sz val="11"/>
            <color indexed="81"/>
            <rFont val="Arial"/>
            <family val="2"/>
          </rPr>
          <t xml:space="preserve">, donc </t>
        </r>
        <r>
          <rPr>
            <b/>
            <sz val="11"/>
            <color indexed="81"/>
            <rFont val="Arial"/>
            <family val="2"/>
          </rPr>
          <t>sans application de la TVA</t>
        </r>
        <r>
          <rPr>
            <sz val="11"/>
            <color indexed="81"/>
            <rFont val="Arial"/>
            <family val="2"/>
          </rPr>
          <t>.</t>
        </r>
      </text>
    </comment>
    <comment ref="A76" authorId="0" shapeId="0" xr:uid="{EF364DCA-13DD-4CD7-A4CE-82A8A45072E5}">
      <text>
        <r>
          <rPr>
            <sz val="11"/>
            <color theme="1"/>
            <rFont val="Calibri"/>
            <family val="2"/>
            <scheme val="minor"/>
          </rPr>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Une ligne par type de produit. Ces dépenses doivent être engagées sous forme de location ou crédit bail (voir FAQ)</t>
        </r>
      </text>
    </comment>
    <comment ref="A83" authorId="0" shapeId="0" xr:uid="{A2BA1F98-2901-411D-AF44-66E9103CD9EE}">
      <text>
        <r>
          <rPr>
            <b/>
            <sz val="11"/>
            <color indexed="81"/>
            <rFont val="Arial"/>
            <family val="2"/>
          </rPr>
          <t xml:space="preserve">Le recours à une personne morale ou physique en tant que prestataire n'est autorisé que dans le cas ou le prestataire ainsi sollicité met en œuvre des compétences que les établissements de santé , les GCS, les maisons de santé et les centres de santé impliqués dans le projet ne possèdent pas en interne .
</t>
        </r>
        <r>
          <rPr>
            <sz val="11"/>
            <color indexed="81"/>
            <rFont val="Arial"/>
            <family val="2"/>
          </rPr>
          <t xml:space="preserve">
</t>
        </r>
      </text>
    </comment>
    <comment ref="A88" authorId="0" shapeId="0" xr:uid="{645C0410-37E2-4B33-8176-563825458D71}">
      <text>
        <r>
          <rPr>
            <sz val="11"/>
            <color theme="1"/>
            <rFont val="Calibri"/>
            <family val="2"/>
            <scheme val="minor"/>
          </rPr>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Une ligne par catégorie de prestation (transport, repas, hébergement) avec prix unitaire (A) et volume (B)</t>
        </r>
      </text>
    </comment>
    <comment ref="A90" authorId="0" shapeId="0" xr:uid="{559E235C-F4FB-47AC-AEB8-91FC9B5729A8}">
      <text>
        <r>
          <rPr>
            <sz val="11"/>
            <color theme="1"/>
            <rFont val="Calibri"/>
            <family val="2"/>
            <scheme val="minor"/>
          </rPr>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Détailler les frais d’organisation de réunions (Une ligne par catégorie de prestation (transport, repas, hébergements…) avec le prix unitaire (A) et le volume (B).</t>
        </r>
      </text>
    </comment>
    <comment ref="B95" authorId="0" shapeId="0" xr:uid="{DB365458-22F2-4D2B-BF08-78BD0986ECE1}">
      <text>
        <r>
          <rPr>
            <sz val="11"/>
            <color indexed="81"/>
            <rFont val="Tahoma"/>
            <family val="2"/>
          </rPr>
          <t>Les frais de gestion ont vocation à couvrir une partie des coûts de gestion administrative des projets supportés par les établissements de santé (DRH, économat, marchés…).
Ils sont valorisés dans cette grille à hauteur de 10% des dépenses de personnel éligibles. 
Ce taux de 10%, qui est un maximum, peut être diminué par les établissements gestionnaires des fonds.</t>
        </r>
        <r>
          <rPr>
            <sz val="9"/>
            <color indexed="81"/>
            <rFont val="Tahoma"/>
            <family val="2"/>
          </rPr>
          <t xml:space="preserve">
</t>
        </r>
      </text>
    </comment>
    <comment ref="A106" authorId="0" shapeId="0" xr:uid="{E532A22C-D5A1-43D3-999B-4F63E5AABD45}">
      <text>
        <r>
          <rPr>
            <b/>
            <sz val="9"/>
            <color indexed="81"/>
            <rFont val="Tahoma"/>
            <family val="2"/>
          </rPr>
          <t xml:space="preserve">intégrant la majoration pour frais de gestion
</t>
        </r>
      </text>
    </comment>
    <comment ref="A115" authorId="0" shapeId="0" xr:uid="{3B589B2D-37B9-4B08-8A0A-8FDD9483A252}">
      <text>
        <r>
          <rPr>
            <b/>
            <sz val="11"/>
            <color indexed="81"/>
            <rFont val="Tahoma"/>
            <family val="2"/>
          </rPr>
          <t xml:space="preserve">l'ensemble des co-financements y compris ceux n'ayant aucune contrepartie monétaire doivent être indiqués. Une valorisation du montant de la cession doit être précisé. </t>
        </r>
      </text>
    </comment>
    <comment ref="C116" authorId="0" shapeId="0" xr:uid="{D5F1DCEE-3E53-4182-B5E6-DA7A7646EA2F}">
      <text>
        <r>
          <rPr>
            <b/>
            <sz val="11"/>
            <color indexed="81"/>
            <rFont val="Arial"/>
            <family val="2"/>
          </rPr>
          <t xml:space="preserve">Préciser le type de dépense prévue à partir du co financement (dépenses de personnels, médicaments DM, équipements etc….)
</t>
        </r>
      </text>
    </comment>
    <comment ref="D116" authorId="0" shapeId="0" xr:uid="{D5A1DB74-5AB3-4DC6-9222-14704CB860F7}">
      <text>
        <r>
          <rPr>
            <sz val="11"/>
            <color indexed="81"/>
            <rFont val="Tahoma"/>
            <family val="2"/>
          </rPr>
          <t>Mentionner le montant sur la ligne de dépense correspondante</t>
        </r>
        <r>
          <rPr>
            <sz val="8"/>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Auteur</author>
  </authors>
  <commentList>
    <comment ref="A1" authorId="0" shapeId="0" xr:uid="{D6C9D8D5-ADBB-435E-BF48-5F593E52E0B0}">
      <text>
        <r>
          <rPr>
            <b/>
            <sz val="11"/>
            <color indexed="81"/>
            <rFont val="Tahoma"/>
            <family val="2"/>
          </rPr>
          <t>Dans le cadre de projets européens dont les porteurs de projets sont français, sont éligibles toutes les dépenses donnant lieu à achats ou activités réalisés sur le sol français, y compris pour le compte des pays partenaires.
Ainsi, sont éligibles au financement par le PHRC-N les dépenses de coordination du projet (y compris l'assurance et les frais de transports d'échantillons pour les analyses effectuées en France) et les dépenses d'investigation  en France (par exemple : achat de consommables en France, voire de médicaments, etc. adressés à l'étranger dans le cadre du projet)
Sont notamment exclues les dépenses de personnels recrutés à l'étranger (médical et non médical) , les dépenses liées à la couverture des surcoûts hospitaliers à l'étranger (actes et séjours).
Le PHRC-N favorisera les projets de recherche clinique collaboratifs européens, dont la coordination est assurée par une équipe française.</t>
        </r>
      </text>
    </comment>
    <comment ref="B2" authorId="0" shapeId="0" xr:uid="{3444908A-089A-4638-8A8E-9FF59195E581}">
      <text>
        <r>
          <rPr>
            <b/>
            <sz val="9"/>
            <color indexed="81"/>
            <rFont val="Tahoma"/>
            <family val="2"/>
          </rPr>
          <t>Auteur:</t>
        </r>
        <r>
          <rPr>
            <sz val="9"/>
            <color indexed="81"/>
            <rFont val="Tahoma"/>
            <family val="2"/>
          </rPr>
          <t xml:space="preserve">
NE PAS verouiller le tableur =&gt; Protéger ou verouiller le document empêche tout traitement ultérieur nécessaire à l'évaluation.</t>
        </r>
      </text>
    </comment>
    <comment ref="A4" authorId="0" shapeId="0" xr:uid="{675E49A7-94D5-46AF-A376-8EED793ED535}">
      <text>
        <r>
          <rPr>
            <b/>
            <sz val="11"/>
            <color indexed="81"/>
            <rFont val="Arial"/>
            <family val="2"/>
          </rPr>
          <t>Acronyme (sans espace - max. 15 caractères)</t>
        </r>
      </text>
    </comment>
    <comment ref="D4" authorId="0" shapeId="0" xr:uid="{5A38D0E4-1276-416F-8B84-732E44FC424A}">
      <text>
        <r>
          <rPr>
            <sz val="11"/>
            <color theme="1"/>
            <rFont val="Calibri"/>
            <family val="2"/>
            <scheme val="minor"/>
          </rPr>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Durée total projet : Durée en mois entre le succès à l’AAP et la publication des résultats.
Durée suivi : délai entre l'inclusion du patient et la dernière visite de suivi</t>
        </r>
      </text>
    </comment>
    <comment ref="A5" authorId="0" shapeId="0" xr:uid="{05C8BA49-3814-4900-86C8-92EB2CDB68DA}">
      <text>
        <r>
          <rPr>
            <sz val="11"/>
            <color theme="1"/>
            <rFont val="Calibri"/>
            <family val="2"/>
            <scheme val="minor"/>
          </rPr>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Durée total projet : Durée en mois entre le succès à l’AAP et la publication des résultats.
Durée suivi : délai entre l'inclusion du patient et la dernière visite de suivi</t>
        </r>
      </text>
    </comment>
    <comment ref="A8" authorId="0" shapeId="0" xr:uid="{C3B6613C-66E8-4440-88EA-AABE64AC8D5A}">
      <text>
        <r>
          <rPr>
            <sz val="11"/>
            <color theme="1"/>
            <rFont val="Calibri"/>
            <family val="2"/>
            <scheme val="minor"/>
          </rPr>
          <t xml:space="preserve">Un seul établissement de santé, GCS, maison de santé ou centre de santé peut recevoir le financement de la DGOS, quel que soit le nombre de centres participant .
Si plusieurs établissements de santé , GCS, maisons de santé ou centres de santé sont impliqués dans le projet, la répartition des crédits entre eux sera de la responsabilité de celui désigné comme "gestionnaire des fonds"
Le financement accordé par la DGOS est alloué, pour les établissement de santé et GCS, sous forme de dotation au titre des missions d'enseignement , de recherche, de référence et d'innovation (MERRI), ou autre circuit budgétaire ad hoc pour les centres et maisons de santé
</t>
        </r>
      </text>
    </comment>
    <comment ref="A9" authorId="0" shapeId="0" xr:uid="{9765E189-E931-460C-9F9E-99E3C34BF0E7}">
      <text>
        <r>
          <rPr>
            <b/>
            <sz val="11"/>
            <color indexed="81"/>
            <rFont val="Arial"/>
            <family val="2"/>
          </rPr>
          <t>Information obligatoire :
Le porteur du projet se rapprochera du correspondant administratif et financier afin d'établir une grille budgétaire, en cohérence avec les coûts utilisés dans l'établissement de santé, GCS, maison de santé ou centre de santé dans le respect strict des règles de mise en concurrence adaptées à la nature juridique de l'établissement gestionnaire des fonds.</t>
        </r>
      </text>
    </comment>
    <comment ref="A11" authorId="0" shapeId="0" xr:uid="{8B9D014F-349F-45E2-8D10-C0B5765A5209}">
      <text>
        <r>
          <rPr>
            <sz val="11"/>
            <color indexed="81"/>
            <rFont val="Tahoma"/>
            <family val="2"/>
          </rPr>
          <t>Il est possible de dupliquer une ligne avec le même libellé. En revanche, l'insertion d'une ligne avec un libellé différent est proscrite.</t>
        </r>
        <r>
          <rPr>
            <sz val="8"/>
            <color indexed="81"/>
            <rFont val="Tahoma"/>
            <family val="2"/>
          </rPr>
          <t xml:space="preserve">
</t>
        </r>
        <r>
          <rPr>
            <sz val="11"/>
            <color indexed="81"/>
            <rFont val="Tahoma"/>
            <family val="2"/>
          </rPr>
          <t xml:space="preserve">En cas d'ajout, il est nécessaire de s'assurer du respect des formules de calcul. </t>
        </r>
      </text>
    </comment>
    <comment ref="A17" authorId="0" shapeId="0" xr:uid="{C511BB2E-4CB8-4EEB-91FA-778EE6A26992}">
      <text>
        <r>
          <rPr>
            <b/>
            <sz val="11"/>
            <color indexed="81"/>
            <rFont val="Arial"/>
            <family val="2"/>
          </rPr>
          <t xml:space="preserve">La DGOS a élargi l'assiette d'éligibilité des coûts afin de mieux financer les projets.
Les dépenses de personnel sont donc financées en fonction des missions et du temps affecté pour la réalisation du projet, et non en fonction des catégories de personnel. 
Le financement des personnels non rémunérés par un établissement de santé ,GCS, maison de santé ou centre de santé est exclu (par exemple les doctorants, la partie universitaire des personnels à statut hospitalo universitaire)
</t>
        </r>
      </text>
    </comment>
    <comment ref="B17" authorId="0" shapeId="0" xr:uid="{93C6BF10-30A2-4887-B8D2-803B61384CEF}">
      <text>
        <r>
          <rPr>
            <sz val="11"/>
            <color indexed="81"/>
            <rFont val="Arial"/>
            <family val="2"/>
          </rPr>
          <t xml:space="preserve">Un groupe de travail issu des DRCI a produit des référentiels des coûts moyens pour les principales catégories des métiers de la recherche. L’utilisation est laissée à l’appréciation des établissements de santé, GCS, maisons de santé ou centres de santé qui le souhaitent.
A titre d'exemple, la grille des coûts unitaires de personnel, actualisée en 2017 par les GIRCI, est notamment disponible sur le site internet du GIRCI SOHO: 
http://www.girci-soho.fr/content/le-phrc-interr%C3%A9gional
Raisonner en coûts moyens permet d'assurer une pérennité à l'estimation budgétaire, sans qu'elle soit personne-dépendante.
Le montant des facturations sur les prestations de recherche </t>
        </r>
        <r>
          <rPr>
            <b/>
            <sz val="11"/>
            <color indexed="81"/>
            <rFont val="Arial"/>
            <family val="2"/>
          </rPr>
          <t>inter-établissements</t>
        </r>
        <r>
          <rPr>
            <sz val="11"/>
            <color indexed="81"/>
            <rFont val="Arial"/>
            <family val="2"/>
          </rPr>
          <t xml:space="preserve"> est à inscrire </t>
        </r>
        <r>
          <rPr>
            <b/>
            <sz val="11"/>
            <color indexed="81"/>
            <rFont val="Arial"/>
            <family val="2"/>
          </rPr>
          <t>hors taxe (HT)</t>
        </r>
        <r>
          <rPr>
            <sz val="11"/>
            <color indexed="81"/>
            <rFont val="Arial"/>
            <family val="2"/>
          </rPr>
          <t xml:space="preserve">, donc </t>
        </r>
        <r>
          <rPr>
            <b/>
            <sz val="11"/>
            <color indexed="81"/>
            <rFont val="Arial"/>
            <family val="2"/>
          </rPr>
          <t>sans application de la TVA</t>
        </r>
        <r>
          <rPr>
            <sz val="11"/>
            <color indexed="81"/>
            <rFont val="Arial"/>
            <family val="2"/>
          </rPr>
          <t>.</t>
        </r>
      </text>
    </comment>
    <comment ref="C17" authorId="0" shapeId="0" xr:uid="{92BC527C-7B7F-4C72-B34E-9DC0DB737DF8}">
      <text>
        <r>
          <rPr>
            <b/>
            <sz val="11"/>
            <color indexed="81"/>
            <rFont val="Arial"/>
            <family val="2"/>
          </rPr>
          <t xml:space="preserve">Le mois.personne correspond à 1/12 d'ETP annuel (arrondir à 1 décimale)
</t>
        </r>
      </text>
    </comment>
    <comment ref="D17" authorId="0" shapeId="0" xr:uid="{5149D4A6-ADF4-47A5-A650-DAA5414C2BED}">
      <text>
        <r>
          <rPr>
            <b/>
            <sz val="11"/>
            <color indexed="81"/>
            <rFont val="Arial"/>
            <family val="2"/>
          </rPr>
          <t>Les coûts de personnels budgétés  dans le cadre du projet doivent couvrir l'ensemble des charges directes liées à l'emploi : salaire + cotisations patronales + assurance indemnisation perte d'emploi</t>
        </r>
      </text>
    </comment>
    <comment ref="A20" authorId="0" shapeId="0" xr:uid="{91C6CA7E-B445-4A22-9141-2297A538320F}">
      <text>
        <r>
          <rPr>
            <b/>
            <sz val="11"/>
            <color indexed="81"/>
            <rFont val="Arial"/>
            <family val="2"/>
          </rPr>
          <t>Les métiers de la recherche clinique sont déclinés en trois sous familles.
Chaque sous famille correspond à un ensemble de métiers de la recherche participant à une des trois missions (investigation - coordination, organisation et surveillance - conception, gestion et analyse des données)
La définition de chaque métier et son rattachement à une des trois sous familles est expliquée dans l'onglet "Métiers recherche clinique" de la présente feuille Excel</t>
        </r>
      </text>
    </comment>
    <comment ref="A28" authorId="0" shapeId="0" xr:uid="{863A24E4-3F32-4AAB-854E-410ED2FDCF3E}">
      <text>
        <r>
          <rPr>
            <b/>
            <sz val="11"/>
            <color indexed="81"/>
            <rFont val="Arial"/>
            <family val="2"/>
          </rPr>
          <t>Les métiers de la recherche clinique sont déclinés en trois sous familles.
Chaque sous famille correspond à un ensemble de métiers de la recherche participant à une des trois missions (investigation -coordination, organisation et surveillance -conception, gestion et analyse des données)
La définition de chaque métier et son rattachement à une des trois sous familles est expliquée dans l'onglet "Métiers recherche clinique" de la présente feuille Excel</t>
        </r>
      </text>
    </comment>
    <comment ref="A31" authorId="0" shapeId="0" xr:uid="{0242F714-149C-4372-9A22-5DA91597F204}">
      <text>
        <r>
          <rPr>
            <b/>
            <sz val="9"/>
            <color indexed="81"/>
            <rFont val="Tahoma"/>
            <family val="2"/>
          </rPr>
          <t>Auteur:</t>
        </r>
        <r>
          <rPr>
            <sz val="9"/>
            <color indexed="81"/>
            <rFont val="Tahoma"/>
            <family val="2"/>
          </rPr>
          <t xml:space="preserve">
distinguer ARC coordo &amp; monito au DC</t>
        </r>
      </text>
    </comment>
    <comment ref="A34" authorId="0" shapeId="0" xr:uid="{37D943CD-FBEF-421C-BCCB-87180654E263}">
      <text>
        <r>
          <rPr>
            <b/>
            <sz val="11"/>
            <color indexed="81"/>
            <rFont val="Arial"/>
            <family val="2"/>
          </rPr>
          <t>Les métiers de la recherche clinique sont déclinés en trois sous familles.
Chaque sous famille correspond à un ensemble de métiers de la recherche participant à une des trois missions (investigation -coordination, organisation et surveillance -conception, gestion et analyse des données)
La définition de chaque métier et son rattachement à une des trois sous familles est expliquée dans l'onglet "Métiers recherche clinique" de la présente feuille Excel</t>
        </r>
      </text>
    </comment>
    <comment ref="B40" authorId="0" shapeId="0" xr:uid="{E1AB5DA9-CFD1-4A76-83B9-76A0EDF3C58F}">
      <text>
        <r>
          <rPr>
            <sz val="11"/>
            <color indexed="81"/>
            <rFont val="Tahoma"/>
            <family val="2"/>
          </rPr>
          <t xml:space="preserve">Le montant des facturations sur les prestations de recherche </t>
        </r>
        <r>
          <rPr>
            <b/>
            <sz val="11"/>
            <color indexed="81"/>
            <rFont val="Tahoma"/>
            <family val="2"/>
          </rPr>
          <t>inter-établissements</t>
        </r>
        <r>
          <rPr>
            <sz val="11"/>
            <color indexed="81"/>
            <rFont val="Tahoma"/>
            <family val="2"/>
          </rPr>
          <t xml:space="preserve"> est à inscrire </t>
        </r>
        <r>
          <rPr>
            <b/>
            <sz val="11"/>
            <color indexed="81"/>
            <rFont val="Tahoma"/>
            <family val="2"/>
          </rPr>
          <t>hors taxe (HT)</t>
        </r>
        <r>
          <rPr>
            <sz val="11"/>
            <color indexed="81"/>
            <rFont val="Tahoma"/>
            <family val="2"/>
          </rPr>
          <t xml:space="preserve">, donc </t>
        </r>
        <r>
          <rPr>
            <b/>
            <sz val="11"/>
            <color indexed="81"/>
            <rFont val="Tahoma"/>
            <family val="2"/>
          </rPr>
          <t>sans application de la TVA</t>
        </r>
        <r>
          <rPr>
            <sz val="11"/>
            <color indexed="81"/>
            <rFont val="Tahoma"/>
            <family val="2"/>
          </rPr>
          <t>.</t>
        </r>
      </text>
    </comment>
    <comment ref="C40" authorId="0" shapeId="0" xr:uid="{704910C0-88F7-40D1-B888-34D2E7980D03}">
      <text>
        <r>
          <rPr>
            <sz val="11"/>
            <color indexed="81"/>
            <rFont val="Tahoma"/>
            <family val="2"/>
          </rPr>
          <t>Le mois.personne correspond à 1/12 d'ETP annuel (arrondir à 1 décimale)</t>
        </r>
      </text>
    </comment>
    <comment ref="D40" authorId="0" shapeId="0" xr:uid="{B7B3E409-D9A8-4BB2-B389-6F38E81A2864}">
      <text>
        <r>
          <rPr>
            <sz val="11"/>
            <color indexed="81"/>
            <rFont val="Tahoma"/>
            <family val="2"/>
          </rPr>
          <t>Les couts de personnels budgétés  dans le cadre du projet doivent couvrir l'ensemble des charges directes liées à l'emploi: salaire + cotisations patronales + assurance indemnisation perte d'emploi</t>
        </r>
        <r>
          <rPr>
            <sz val="8"/>
            <color indexed="81"/>
            <rFont val="Tahoma"/>
            <family val="2"/>
          </rPr>
          <t xml:space="preserve">
</t>
        </r>
      </text>
    </comment>
    <comment ref="A41" authorId="0" shapeId="0" xr:uid="{F52EB7B4-FE96-47C7-82CA-C836BFF4B604}">
      <text>
        <r>
          <rPr>
            <b/>
            <sz val="11"/>
            <color indexed="81"/>
            <rFont val="Tahoma"/>
            <family val="2"/>
          </rPr>
          <t>Il peut s'agir de personnels déjà sous contrat dans les établissements de santé, GCS, maisons de santé ou centres de santé ou recrutés spécifiquement pour le projet</t>
        </r>
        <r>
          <rPr>
            <sz val="8"/>
            <color indexed="81"/>
            <rFont val="Tahoma"/>
            <family val="2"/>
          </rPr>
          <t xml:space="preserve">
</t>
        </r>
      </text>
    </comment>
    <comment ref="A43" authorId="0" shapeId="0" xr:uid="{76B396D1-4D55-4687-94C4-355FCE7766AC}">
      <text>
        <r>
          <rPr>
            <b/>
            <sz val="11"/>
            <color indexed="81"/>
            <rFont val="Arial"/>
            <family val="2"/>
          </rPr>
          <t>Les métiers de la recherche clinique sont déclinés en trois sous familles.
Chaque sous famille correspond à un ensemble de métiers de la recherche participant à une des trois missions (investigation - coordination, organisation et surveillance - conception, gestion et analyse des données)
La définition de chaque métier et son rattachement à une des trois sous familles est expliquée dans l'onglet "Métiers recherche clinique" de la présente feuille Excel</t>
        </r>
      </text>
    </comment>
    <comment ref="A47" authorId="0" shapeId="0" xr:uid="{1A834852-4084-40EA-B553-90734ED3FE91}">
      <text>
        <r>
          <rPr>
            <b/>
            <sz val="11"/>
            <color indexed="81"/>
            <rFont val="Arial"/>
            <family val="2"/>
          </rPr>
          <t>Les métiers de la recherche clinique sont déclinés en trois sous familles.
Chaque sous famille correspond à un ensemble de métiers de la recherche participant à une des trois missions (investigation -coordination, organisation et surveillance -conception, gestion et analyse des données)
La définition de chaque métier et son rattachement à une des trois sous familles est expliquée dans l'onglet "Métiers recherche clinique" de la présente feuille Excel</t>
        </r>
      </text>
    </comment>
    <comment ref="A51" authorId="0" shapeId="0" xr:uid="{2115FC49-45FF-4849-ABB7-5CCE891EF6AA}">
      <text>
        <r>
          <rPr>
            <b/>
            <sz val="11"/>
            <color indexed="81"/>
            <rFont val="Arial"/>
            <family val="2"/>
          </rPr>
          <t>Les métiers de la recherche clinique sont déclinés en trois sous familles.
Chaque sous famille correspond à un ensemble de métiers de la recherche participant à une des trois missions (investigation -coordination, organisation et surveillance -conception, gestion et analyse des données)
La définition de chaque métier et son rattachement à une des trois sous familles est expliquée dans l'onglet "Métiers recherche clinique" de la présente feuille Excel</t>
        </r>
      </text>
    </comment>
    <comment ref="B57" authorId="0" shapeId="0" xr:uid="{772AED8F-B2A0-4565-AC2C-864FC6CE478B}">
      <text>
        <r>
          <rPr>
            <sz val="11"/>
            <color indexed="81"/>
            <rFont val="Arial"/>
            <family val="2"/>
          </rPr>
          <t xml:space="preserve">Pour les dépenses d'investissement donnant lieu à amortissement, il conviendra de choisir la solution du crédit-bail
Les actes médicaux, paramédicaux et médico-techniques devront systématiquement être cotés avec leur nomenclature de référence (CCAM, NABM, NGAP...)
Le montant des facturations sur les prestations de recherche </t>
        </r>
        <r>
          <rPr>
            <b/>
            <sz val="11"/>
            <color indexed="81"/>
            <rFont val="Arial"/>
            <family val="2"/>
          </rPr>
          <t>inter-établissements</t>
        </r>
        <r>
          <rPr>
            <sz val="11"/>
            <color indexed="81"/>
            <rFont val="Arial"/>
            <family val="2"/>
          </rPr>
          <t xml:space="preserve"> est à inscrire </t>
        </r>
        <r>
          <rPr>
            <b/>
            <sz val="11"/>
            <color indexed="81"/>
            <rFont val="Arial"/>
            <family val="2"/>
          </rPr>
          <t>hors taxe (HT)</t>
        </r>
        <r>
          <rPr>
            <sz val="11"/>
            <color indexed="81"/>
            <rFont val="Arial"/>
            <family val="2"/>
          </rPr>
          <t xml:space="preserve">, donc </t>
        </r>
        <r>
          <rPr>
            <b/>
            <sz val="11"/>
            <color indexed="81"/>
            <rFont val="Arial"/>
            <family val="2"/>
          </rPr>
          <t>sans application de la TVA</t>
        </r>
        <r>
          <rPr>
            <sz val="11"/>
            <color indexed="81"/>
            <rFont val="Arial"/>
            <family val="2"/>
          </rPr>
          <t>.</t>
        </r>
      </text>
    </comment>
    <comment ref="A62" authorId="0" shapeId="0" xr:uid="{1D82F108-94E7-4566-8B77-F6CA6B72D649}">
      <text>
        <r>
          <rPr>
            <b/>
            <sz val="11"/>
            <color indexed="81"/>
            <rFont val="Arial"/>
            <family val="2"/>
          </rPr>
          <t>Indiquer l'acte par sa nomenclature de référence, ou à défaut (cas particulier) la description précise de sa valorisation
Une description des surcoûts liés spécifiquement à la réalisation de la recherche, rigoureuse, argumentée et détaillée sur la durée de la recherche est obligatoire dans le protocole.</t>
        </r>
      </text>
    </comment>
    <comment ref="A63" authorId="0" shapeId="0" xr:uid="{BCCC4687-891B-40B8-9FA2-05107B131D92}">
      <text>
        <r>
          <rPr>
            <b/>
            <sz val="11"/>
            <color indexed="81"/>
            <rFont val="Arial"/>
            <family val="2"/>
          </rPr>
          <t>Les séjours hospitaliers doivent être dans la mesure du possible référencés avec le GHS ou à défaut le GHM
Une description des surcoûts liés spécifiquement à la réalisation de la recherche, rigoureuse, argumentée et détaillée sur la durée de la recherche est obligatoire dans le protocole.</t>
        </r>
      </text>
    </comment>
    <comment ref="A64" authorId="0" shapeId="0" xr:uid="{81E893A3-F404-4EF7-B5B2-56473F6627D4}">
      <text>
        <r>
          <rPr>
            <b/>
            <sz val="11"/>
            <color indexed="81"/>
            <rFont val="Arial"/>
            <family val="2"/>
          </rPr>
          <t>Les consommables sont uniquement ceux non inclus dans l'acte inscrit à la nomenclature
Une description des surcoûts liés spécifiquement à la réalisation de la recherche, rigoureuse, argumentée et détaillée sur la durée de la recherche est obligatoire dans le protocole.</t>
        </r>
      </text>
    </comment>
    <comment ref="A65" authorId="0" shapeId="0" xr:uid="{D6964EC9-944E-45E9-BF24-FB82EFDFDC08}">
      <text>
        <r>
          <rPr>
            <b/>
            <sz val="11"/>
            <color indexed="81"/>
            <rFont val="Arial"/>
            <family val="2"/>
          </rPr>
          <t>Les consommables sont uniquement ceux non inclus dans l'acte inscrit à la nomenclature
Une description des surcoûts liés spécifiquement à la réalisation de la recherche, rigoureuse, argumentée et détaillée sur la durée de la recherche est obligatoire dans le protocole.
Les surcoûts financés via le référentiel des actes innovants hors nomenclatures (RIHN) et la liste complémentaire ne sont pas éligibles à un financement DGOS.</t>
        </r>
      </text>
    </comment>
    <comment ref="A66" authorId="0" shapeId="0" xr:uid="{964F8963-B30C-4DC9-A301-4737D8CDD51C}">
      <text>
        <r>
          <rPr>
            <b/>
            <sz val="11"/>
            <color indexed="81"/>
            <rFont val="Arial"/>
            <family val="2"/>
          </rPr>
          <t>Les consommables sont uniquement ceux non inclus dans l'acte inscrit à la nomenclature
Une description des surcoûts liés spécifiquement à la réalisation de la recherche, rigoureuse, argumentée et détaillée sur la durée de la recherche est obligatoire dans le protocole.
Les surcoûts financés financé pour les actes réalisés dans le cadre du soin via le référentiel des actes innovants hors nomenclatures (RIHN) et la liste complémentaire ne sont pas éligibles à un financement DGOS.</t>
        </r>
      </text>
    </comment>
    <comment ref="A67" authorId="0" shapeId="0" xr:uid="{C1CAB763-D7B4-4570-83B3-6BBE7CEA234A}">
      <text>
        <r>
          <rPr>
            <b/>
            <sz val="11"/>
            <color indexed="81"/>
            <rFont val="Tahoma"/>
            <family val="2"/>
          </rPr>
          <t xml:space="preserve">Les montants liés à la réception, la préparation, le stockage et la conservation de ces échantillons ne sont pas éligibles à un financement DGOS
</t>
        </r>
      </text>
    </comment>
    <comment ref="A68" authorId="0" shapeId="0" xr:uid="{9A486D96-DB54-49ED-A1A4-90A54509BE55}">
      <text>
        <r>
          <rPr>
            <b/>
            <sz val="11"/>
            <color indexed="81"/>
            <rFont val="Arial"/>
            <family val="2"/>
          </rPr>
          <t>Seule la mise à disposition par un CRB d'échantillons d'origine humaine pour les besoins du projet est éligible à un financement DGOS. Cela exclut les montants liés à la réception, la préparation, le stockage et la conservation de ces échantillons.
Indiquer sur cette ligne le montant du surcoût engendré en le détaillant.</t>
        </r>
      </text>
    </comment>
    <comment ref="A72" authorId="0" shapeId="0" xr:uid="{67C65A14-F802-46D9-8E46-99C57AD55DD0}">
      <text>
        <r>
          <rPr>
            <b/>
            <sz val="11"/>
            <color indexed="81"/>
            <rFont val="Tahoma"/>
            <family val="2"/>
          </rPr>
          <t>Le recours à une personne morale ou physique en tant que prestataire n'est autorisé que dans le cas ou le prestataire ainsi sollicité met en œuvre des compétences que les établissements de santé , les GCS, les maisons de santé et les centres de santé impliqués dans le projet ne possèdent pas en interne .</t>
        </r>
      </text>
    </comment>
    <comment ref="A75" authorId="0" shapeId="0" xr:uid="{A275CDE1-CDE2-4436-9867-74507798CA41}">
      <text>
        <r>
          <rPr>
            <b/>
            <sz val="11"/>
            <color indexed="81"/>
            <rFont val="Arial"/>
            <family val="2"/>
          </rPr>
          <t xml:space="preserve">Il est demandé de renseigner l'intitulé de ces actes, leur tarif et leur quantité. En revanche, il convient de laisser la cellule grisée correspondante au total à 0. Le montant correspondant à cette ligne, financé par le RIHN ou la liste complémentaire, est en effet exclu du total éligible au financement DGOS du projet. Les fichiers recensant les actes du RIHN et ceux de la liste complémentaires sont disponibles sur le site internet du Ministère : https://solidarites-sante.gouv.fr/systeme-de-sante-et-medico-social/recherche-et-innovation/rihn 
</t>
        </r>
      </text>
    </comment>
    <comment ref="B77" authorId="0" shapeId="0" xr:uid="{232757DC-A6B0-4843-AF2F-366C93F8B56D}">
      <text>
        <r>
          <rPr>
            <sz val="11"/>
            <color indexed="81"/>
            <rFont val="Arial"/>
            <family val="2"/>
          </rPr>
          <t xml:space="preserve">Pour les dépenses d'investissement donnant lieu à amortissement, il conviendra de choisir la solution du crédit-bail.
Le montant des facturations sur les prestations de recherche </t>
        </r>
        <r>
          <rPr>
            <b/>
            <sz val="11"/>
            <color indexed="81"/>
            <rFont val="Arial"/>
            <family val="2"/>
          </rPr>
          <t>inter-établissements</t>
        </r>
        <r>
          <rPr>
            <sz val="11"/>
            <color indexed="81"/>
            <rFont val="Arial"/>
            <family val="2"/>
          </rPr>
          <t xml:space="preserve"> est à inscrire </t>
        </r>
        <r>
          <rPr>
            <b/>
            <sz val="11"/>
            <color indexed="81"/>
            <rFont val="Arial"/>
            <family val="2"/>
          </rPr>
          <t>hors taxe (HT)</t>
        </r>
        <r>
          <rPr>
            <sz val="11"/>
            <color indexed="81"/>
            <rFont val="Arial"/>
            <family val="2"/>
          </rPr>
          <t xml:space="preserve">, donc </t>
        </r>
        <r>
          <rPr>
            <b/>
            <sz val="11"/>
            <color indexed="81"/>
            <rFont val="Arial"/>
            <family val="2"/>
          </rPr>
          <t>sans application de la TVA</t>
        </r>
        <r>
          <rPr>
            <sz val="11"/>
            <color indexed="81"/>
            <rFont val="Arial"/>
            <family val="2"/>
          </rPr>
          <t>.</t>
        </r>
      </text>
    </comment>
    <comment ref="A79" authorId="0" shapeId="0" xr:uid="{5087D0BA-A1A7-4ED4-81C5-815C6FC681B0}">
      <text>
        <r>
          <rPr>
            <sz val="11"/>
            <color theme="1"/>
            <rFont val="Calibri"/>
            <family val="2"/>
            <scheme val="minor"/>
          </rPr>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Une ligne par type de produit. Ces dépenses doivent être engagées sous forme de location ou crédit bail (voir FAQ)</t>
        </r>
      </text>
    </comment>
    <comment ref="A80" authorId="0" shapeId="0" xr:uid="{05DB25FD-A099-4C93-B8DA-782A2A542C38}">
      <text>
        <r>
          <rPr>
            <sz val="11"/>
            <color theme="1"/>
            <rFont val="Calibri"/>
            <family val="2"/>
            <scheme val="minor"/>
          </rPr>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Une ligne par type de produit. Ces dépenses doivent être engagées sous forme de location ou crédit bail (voir FAQ)</t>
        </r>
      </text>
    </comment>
    <comment ref="A88" authorId="0" shapeId="0" xr:uid="{B8ABBACC-80D8-4BDB-99FE-760D5BD259ED}">
      <text>
        <r>
          <rPr>
            <b/>
            <sz val="11"/>
            <color indexed="81"/>
            <rFont val="Arial"/>
            <family val="2"/>
          </rPr>
          <t xml:space="preserve">Le recours à une personne morale ou physique en tant que prestataire n'est autorisé que dans le cas ou le prestataire ainsi sollicité met en œuvre des compétences que les établissements de santé , les GCS, les maisons de santé et les centres de santé impliqués dans le projet ne possèdent pas en interne .
</t>
        </r>
        <r>
          <rPr>
            <sz val="11"/>
            <color indexed="81"/>
            <rFont val="Arial"/>
            <family val="2"/>
          </rPr>
          <t xml:space="preserve">
</t>
        </r>
      </text>
    </comment>
    <comment ref="A94" authorId="0" shapeId="0" xr:uid="{F74FA630-5053-4B38-B11D-DAE8F845FE49}">
      <text>
        <r>
          <rPr>
            <sz val="11"/>
            <color theme="1"/>
            <rFont val="Calibri"/>
            <family val="2"/>
            <scheme val="minor"/>
          </rPr>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Une ligne par catégorie de prestation (transport, repas, hébergement) avec prix unitaire (A) et volume (B)</t>
        </r>
      </text>
    </comment>
    <comment ref="A96" authorId="0" shapeId="0" xr:uid="{726DBA77-3EEA-415B-94DE-17CCC90643B8}">
      <text>
        <r>
          <rPr>
            <sz val="11"/>
            <color theme="1"/>
            <rFont val="Calibri"/>
            <family val="2"/>
            <scheme val="minor"/>
          </rPr>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Détailler les frais d’organisation de réunions (Une ligne par catégorie de prestation (transport, repas, hébergements…) avec le prix unitaire (A) et le volume (B).</t>
        </r>
      </text>
    </comment>
    <comment ref="B101" authorId="0" shapeId="0" xr:uid="{7B71256B-5F9C-4F59-96A7-AF44B31ED17E}">
      <text>
        <r>
          <rPr>
            <sz val="11"/>
            <color indexed="81"/>
            <rFont val="Tahoma"/>
            <family val="2"/>
          </rPr>
          <t>Les frais de gestion ont vocation à couvrir une partie des coûts de gestion administrative des projets supportés par les établissements de santé (DRH, économat, marchés…).
Ils sont valorisés dans cette grille à hauteur de 10% des dépenses de personnel éligibles. 
Ce taux de 10%, qui est un maximum, peut être diminué par les établissements gestionnaires des fonds.</t>
        </r>
        <r>
          <rPr>
            <sz val="9"/>
            <color indexed="81"/>
            <rFont val="Tahoma"/>
            <family val="2"/>
          </rPr>
          <t xml:space="preserve">
</t>
        </r>
      </text>
    </comment>
    <comment ref="A112" authorId="0" shapeId="0" xr:uid="{17A8E9A1-43FB-4898-84DC-5DDC272C328A}">
      <text>
        <r>
          <rPr>
            <b/>
            <sz val="9"/>
            <color indexed="81"/>
            <rFont val="Tahoma"/>
            <family val="2"/>
          </rPr>
          <t xml:space="preserve">intégrant la majoration pour frais de gestion
</t>
        </r>
      </text>
    </comment>
    <comment ref="A121" authorId="0" shapeId="0" xr:uid="{264BD429-5450-4536-9004-AAD8C0CCE5EC}">
      <text>
        <r>
          <rPr>
            <b/>
            <sz val="11"/>
            <color indexed="81"/>
            <rFont val="Tahoma"/>
            <family val="2"/>
          </rPr>
          <t xml:space="preserve">l'ensemble des co-financements y compris ceux n'ayant aucune contrepartie monétaire doivent être indiqués. Une valorisation du montant de la cession doit être précisé. </t>
        </r>
      </text>
    </comment>
    <comment ref="C122" authorId="0" shapeId="0" xr:uid="{CC2DFF0E-6070-4683-995B-B9754099E424}">
      <text>
        <r>
          <rPr>
            <b/>
            <sz val="11"/>
            <color indexed="81"/>
            <rFont val="Arial"/>
            <family val="2"/>
          </rPr>
          <t xml:space="preserve">Préciser le type de dépense prévue à partir du co financement (dépenses de personnels, médicaments DM, équipements etc….)
</t>
        </r>
      </text>
    </comment>
    <comment ref="D122" authorId="0" shapeId="0" xr:uid="{56F75AE7-F01F-42C1-92A1-CEE0DF559092}">
      <text>
        <r>
          <rPr>
            <sz val="11"/>
            <color indexed="81"/>
            <rFont val="Tahoma"/>
            <family val="2"/>
          </rPr>
          <t>Mentionner le montant sur la ligne de dépense correspondante</t>
        </r>
        <r>
          <rPr>
            <sz val="8"/>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Auteur</author>
  </authors>
  <commentList>
    <comment ref="A6" authorId="0" shapeId="0" xr:uid="{00000000-0006-0000-0300-000001000000}">
      <text>
        <r>
          <rPr>
            <sz val="10"/>
            <color indexed="81"/>
            <rFont val="Tahoma"/>
            <family val="2"/>
          </rPr>
          <t>NB: L'organisme bénéficiaire doit être doté d'un comptable public,</t>
        </r>
      </text>
    </comment>
    <comment ref="B10" authorId="0" shapeId="0" xr:uid="{00000000-0006-0000-0300-000002000000}">
      <text>
        <r>
          <rPr>
            <sz val="9"/>
            <color indexed="81"/>
            <rFont val="Tahoma"/>
            <family val="2"/>
          </rPr>
          <t>NB: le cout total du projet comprend l'ensemble des ddépenses prévisionnelles pour la mise en œuvre du projet (les couts de la subvention INCa, DGOS et autres ressources (internes ou externes))</t>
        </r>
        <r>
          <rPr>
            <sz val="8"/>
            <color indexed="81"/>
            <rFont val="Tahoma"/>
            <family val="2"/>
          </rPr>
          <t xml:space="preserve">
</t>
        </r>
      </text>
    </comment>
    <comment ref="C10" authorId="0" shapeId="0" xr:uid="{00000000-0006-0000-0300-000003000000}">
      <text>
        <r>
          <rPr>
            <sz val="10"/>
            <color indexed="81"/>
            <rFont val="Tahoma"/>
            <family val="2"/>
          </rPr>
          <t>NB: les coût affichés dans cette colonne devront être en cohérence avec ceux inscrits dans l'onglet 1a.</t>
        </r>
      </text>
    </comment>
    <comment ref="D10" authorId="0" shapeId="0" xr:uid="{00000000-0006-0000-0300-000004000000}">
      <text>
        <r>
          <rPr>
            <b/>
            <sz val="11"/>
            <color indexed="81"/>
            <rFont val="Tahoma"/>
            <family val="2"/>
          </rPr>
          <t>NB: Veuillez faire attention à respecter la numérotation des équipes de votre consortium</t>
        </r>
      </text>
    </comment>
    <comment ref="A29" authorId="0" shapeId="0" xr:uid="{00000000-0006-0000-0300-000005000000}">
      <text>
        <r>
          <rPr>
            <sz val="12"/>
            <color indexed="81"/>
            <rFont val="Tahoma"/>
            <family val="2"/>
          </rPr>
          <t xml:space="preserve"> POUR INSÉRER UNE LIGNE
RUBAN -CELLULES +&gt; INSERER</t>
        </r>
        <r>
          <rPr>
            <b/>
            <sz val="12"/>
            <color indexed="37"/>
            <rFont val="Tahoma"/>
            <family val="2"/>
          </rPr>
          <t xml:space="preserve"> (malgré le grisé)</t>
        </r>
        <r>
          <rPr>
            <sz val="12"/>
            <color indexed="81"/>
            <rFont val="Tahoma"/>
            <family val="2"/>
          </rPr>
          <t xml:space="preserve"> 
=&gt; Insérer un ligne supplémentaire</t>
        </r>
      </text>
    </comment>
    <comment ref="A41" authorId="0" shapeId="0" xr:uid="{00000000-0006-0000-0300-000009000000}">
      <text>
        <r>
          <rPr>
            <b/>
            <sz val="9"/>
            <color indexed="81"/>
            <rFont val="Tahoma"/>
            <family val="2"/>
          </rPr>
          <t>attention montant frais de gestion : appliquer les % pour chaque DGOS et 8% pour INCA</t>
        </r>
      </text>
    </comment>
    <comment ref="A43" authorId="0" shapeId="0" xr:uid="{00000000-0006-0000-0300-00000A000000}">
      <text>
        <r>
          <rPr>
            <sz val="10"/>
            <color indexed="81"/>
            <rFont val="Tahoma"/>
            <family val="2"/>
          </rPr>
          <t>NB: Les totaux et sous totaux sont automatiques, cependant veullez verifier la cohérence si vous ajoutez des lignes supplémentaires</t>
        </r>
      </text>
    </comment>
    <comment ref="B48" authorId="0" shapeId="0" xr:uid="{00000000-0006-0000-0300-00000B000000}">
      <text>
        <r>
          <rPr>
            <sz val="10"/>
            <color indexed="81"/>
            <rFont val="Tahoma"/>
            <family val="2"/>
          </rPr>
          <t>NB: pour le calcul de la subvention, veuillez additionner les sous totaux des budgets par équipe INCa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Auteur</author>
  </authors>
  <commentList>
    <comment ref="A6" authorId="0" shapeId="0" xr:uid="{00000000-0006-0000-0500-000001000000}">
      <text>
        <r>
          <rPr>
            <sz val="11"/>
            <color indexed="81"/>
            <rFont val="Tahoma"/>
            <family val="2"/>
          </rPr>
          <t>N.B.  L’organisme bénéficiaire doit être doté d’un comptable public.</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<sst xmlns="http://schemas.openxmlformats.org/spreadsheetml/2006/main" count="628" uniqueCount="386">
  <si>
    <t>SOUS TOTAL TITRE I</t>
  </si>
  <si>
    <t>SOUS TOTAL TITRE II</t>
  </si>
  <si>
    <t xml:space="preserve">SOUS TOTAL TITRE III </t>
  </si>
  <si>
    <t>MONTANT TOTAL DE LA MAJORATION POUR FRAIS DE GESTION</t>
  </si>
  <si>
    <t>A</t>
  </si>
  <si>
    <t>B</t>
  </si>
  <si>
    <t>C = (A*B)</t>
  </si>
  <si>
    <t>Autres dépenses à caractère médical</t>
  </si>
  <si>
    <t>Etablissement de santé hébergeant</t>
  </si>
  <si>
    <t>Equipe / Partenaire 1</t>
  </si>
  <si>
    <t>Equipe / Partenaire 2</t>
  </si>
  <si>
    <t>Equipe / Partenaire 3</t>
  </si>
  <si>
    <t>Equipe / Partenaire 4</t>
  </si>
  <si>
    <t>Equipe / Partenaire 5</t>
  </si>
  <si>
    <t>Equipe / Partenaire 6</t>
  </si>
  <si>
    <t>Equipe / Partenaire 7</t>
  </si>
  <si>
    <t>Equipe / Partenaire 8</t>
  </si>
  <si>
    <t>Equipe / Partenaire 9</t>
  </si>
  <si>
    <t>Equipe / Partenaire 10</t>
  </si>
  <si>
    <t>Identification de la structure hospitalière de rattachement</t>
  </si>
  <si>
    <t>Quantité nécessaire sur le durée du projet</t>
  </si>
  <si>
    <r>
      <t xml:space="preserve">Surcoûts de pharmacie </t>
    </r>
    <r>
      <rPr>
        <sz val="11"/>
        <rFont val="Arial"/>
        <family val="2"/>
      </rPr>
      <t>pour les besoins du projet</t>
    </r>
  </si>
  <si>
    <r>
      <t xml:space="preserve">Surcoûts de petit matériel médical </t>
    </r>
    <r>
      <rPr>
        <sz val="11"/>
        <rFont val="Arial"/>
        <family val="2"/>
      </rPr>
      <t>pour les besoins du projet</t>
    </r>
  </si>
  <si>
    <r>
      <rPr>
        <b/>
        <sz val="11"/>
        <rFont val="Arial"/>
        <family val="2"/>
      </rPr>
      <t>Surcoûts liés à la sous-traitance à caractère médical</t>
    </r>
    <r>
      <rPr>
        <sz val="11"/>
        <rFont val="Arial"/>
        <family val="2"/>
      </rPr>
      <t xml:space="preserve"> pour les besoins du projet</t>
    </r>
  </si>
  <si>
    <r>
      <t xml:space="preserve">Surcoûts liés à la maintenance à caractère médical/biomédical </t>
    </r>
    <r>
      <rPr>
        <sz val="11"/>
        <rFont val="Arial"/>
        <family val="2"/>
      </rPr>
      <t>pour les besoins du projet</t>
    </r>
  </si>
  <si>
    <r>
      <rPr>
        <b/>
        <sz val="11"/>
        <rFont val="Arial"/>
        <family val="2"/>
      </rPr>
      <t>Surcoûts d'informatique</t>
    </r>
    <r>
      <rPr>
        <sz val="11"/>
        <rFont val="Arial"/>
        <family val="2"/>
      </rPr>
      <t xml:space="preserve"> pour les besoins du projet</t>
    </r>
  </si>
  <si>
    <r>
      <rPr>
        <b/>
        <sz val="11"/>
        <rFont val="Arial"/>
        <family val="2"/>
      </rPr>
      <t>Surcoûts Crédit-bail</t>
    </r>
    <r>
      <rPr>
        <sz val="11"/>
        <rFont val="Arial"/>
        <family val="2"/>
      </rPr>
      <t xml:space="preserve"> : pour les besoins du projet</t>
    </r>
  </si>
  <si>
    <r>
      <t xml:space="preserve">Surcoûts liés aux fournitures de bureau et papeterie, </t>
    </r>
    <r>
      <rPr>
        <sz val="11"/>
        <rFont val="Arial"/>
        <family val="2"/>
      </rPr>
      <t>pour les besoins du projet</t>
    </r>
  </si>
  <si>
    <r>
      <t xml:space="preserve">Surcoûts liés aux frais de documentation, </t>
    </r>
    <r>
      <rPr>
        <sz val="11"/>
        <rFont val="Arial"/>
        <family val="2"/>
      </rPr>
      <t>pour les besoins du projet</t>
    </r>
  </si>
  <si>
    <r>
      <t xml:space="preserve">Surcoûts liés aux frais d'affranchissement, </t>
    </r>
    <r>
      <rPr>
        <sz val="11"/>
        <rFont val="Arial"/>
        <family val="2"/>
      </rPr>
      <t>pour les besoins du projet</t>
    </r>
  </si>
  <si>
    <r>
      <t xml:space="preserve">Surcoûts liés aux frais de missions, </t>
    </r>
    <r>
      <rPr>
        <sz val="11"/>
        <rFont val="Arial"/>
        <family val="2"/>
      </rPr>
      <t>pour les besoins du projet</t>
    </r>
  </si>
  <si>
    <r>
      <t xml:space="preserve">Surcoûts liés aux frais d'impression, de publication, </t>
    </r>
    <r>
      <rPr>
        <sz val="11"/>
        <rFont val="Arial"/>
        <family val="2"/>
      </rPr>
      <t>pour les besoins du projet</t>
    </r>
  </si>
  <si>
    <r>
      <t>Surcoûts liés aux transports d'échantillons biologiques</t>
    </r>
    <r>
      <rPr>
        <sz val="11"/>
        <rFont val="Arial"/>
        <family val="2"/>
      </rPr>
      <t>, pour les besoins du projet</t>
    </r>
  </si>
  <si>
    <r>
      <t>Surcoûts de maintenance et réparation,</t>
    </r>
    <r>
      <rPr>
        <sz val="11"/>
        <rFont val="Arial"/>
        <family val="2"/>
      </rPr>
      <t xml:space="preserve"> pour les besoins du projet</t>
    </r>
  </si>
  <si>
    <r>
      <t xml:space="preserve">Surcoûts liés aux frais d'archivage </t>
    </r>
    <r>
      <rPr>
        <sz val="11"/>
        <rFont val="Arial"/>
        <family val="2"/>
      </rPr>
      <t>pour les besoins du projet</t>
    </r>
  </si>
  <si>
    <t>Indemnités versées aux participants au projet</t>
  </si>
  <si>
    <t>Ensemble des activités d’innovation et de recherche organisé et pratiqué sur l’être humain dans le cadre d’un protocole, en vue du développement des connaissances en santé afin de garantir la meilleure prise en charge des patients</t>
  </si>
  <si>
    <t>La recherche clinique : définition</t>
  </si>
  <si>
    <t>La recherche clinique : les trois sous familles</t>
  </si>
  <si>
    <t>Les métiers associés :</t>
  </si>
  <si>
    <r>
      <rPr>
        <i/>
        <u/>
        <sz val="18"/>
        <color indexed="8"/>
        <rFont val="Arial Narrow"/>
        <family val="2"/>
      </rPr>
      <t>Biostatisticien(ne)</t>
    </r>
    <r>
      <rPr>
        <i/>
        <sz val="18"/>
        <color indexed="8"/>
        <rFont val="Arial Narrow"/>
        <family val="2"/>
      </rPr>
      <t>: Concevoir les méthodes des protocoles de recherche clinique, préparer puis réaliser les analyses statistiques des données de ces protocoles.</t>
    </r>
  </si>
  <si>
    <r>
      <rPr>
        <b/>
        <i/>
        <u/>
        <sz val="18"/>
        <color indexed="8"/>
        <rFont val="Arial Narrow"/>
        <family val="2"/>
      </rPr>
      <t>Investigation</t>
    </r>
    <r>
      <rPr>
        <b/>
        <i/>
        <sz val="18"/>
        <color indexed="8"/>
        <rFont val="Arial Narrow"/>
        <family val="2"/>
      </rPr>
      <t xml:space="preserve"> :</t>
    </r>
    <r>
      <rPr>
        <i/>
        <sz val="18"/>
        <color indexed="8"/>
        <rFont val="Arial Narrow"/>
        <family val="2"/>
      </rPr>
      <t>Ensemble des métiers qui contribuent à la mise en œuvre des protocoles de recherche sur un lieu autorisé</t>
    </r>
  </si>
  <si>
    <r>
      <rPr>
        <i/>
        <u/>
        <sz val="18"/>
        <color indexed="8"/>
        <rFont val="Arial Narrow"/>
        <family val="2"/>
      </rPr>
      <t xml:space="preserve">Ingénieur d’études hospitalier </t>
    </r>
    <r>
      <rPr>
        <i/>
        <sz val="18"/>
        <color indexed="8"/>
        <rFont val="Arial Narrow"/>
        <family val="2"/>
      </rPr>
      <t>: Adapter et mettre en œuvre les évolutions technologiques et/ou organisationnelles pré existantes dans tous les domaines liés à la santé</t>
    </r>
  </si>
  <si>
    <r>
      <rPr>
        <b/>
        <i/>
        <u/>
        <sz val="18"/>
        <color indexed="8"/>
        <rFont val="Arial Narrow"/>
        <family val="2"/>
      </rPr>
      <t xml:space="preserve">Conception, gestion et analyse des données </t>
    </r>
    <r>
      <rPr>
        <b/>
        <i/>
        <sz val="18"/>
        <color indexed="8"/>
        <rFont val="Arial Narrow"/>
        <family val="2"/>
      </rPr>
      <t>:</t>
    </r>
    <r>
      <rPr>
        <i/>
        <sz val="18"/>
        <color indexed="8"/>
        <rFont val="Arial Narrow"/>
        <family val="2"/>
      </rPr>
      <t xml:space="preserve"> Ensemble des métiers qui concourent à la conception méthodologique et statistique des protocoles de recherche puis à la gestion et à l’analyse des données de recherche clinique</t>
    </r>
  </si>
  <si>
    <r>
      <rPr>
        <i/>
        <u/>
        <sz val="18"/>
        <color indexed="8"/>
        <rFont val="Arial Narrow"/>
        <family val="2"/>
      </rPr>
      <t xml:space="preserve">Chef de projet(s) de recherche clinique </t>
    </r>
    <r>
      <rPr>
        <i/>
        <sz val="18"/>
        <color indexed="8"/>
        <rFont val="Arial Narrow"/>
        <family val="2"/>
      </rPr>
      <t>: Gérer un portefeuille de projets en recherche clinique, dont l’établissement est promoteur ou gestionnaire, sur les aspects réglementaires, financiers, logistiques, administratifs, organisationnels et humains</t>
    </r>
  </si>
  <si>
    <t>Mission d'investigation :</t>
  </si>
  <si>
    <t>Mission de coordination, organisation et de surveillance :</t>
  </si>
  <si>
    <t>Mission de conception, gestion et analyse des données :</t>
  </si>
  <si>
    <r>
      <rPr>
        <i/>
        <u/>
        <sz val="18"/>
        <color indexed="8"/>
        <rFont val="Arial Narrow"/>
        <family val="2"/>
      </rPr>
      <t xml:space="preserve">Bioinformaticien(ne) </t>
    </r>
    <r>
      <rPr>
        <i/>
        <sz val="18"/>
        <color indexed="8"/>
        <rFont val="Arial Narrow"/>
        <family val="2"/>
      </rPr>
      <t>: Mettre au point des outils et logiciels informatiques permettant d'organiser, de comparer, d'analyser, de diffuser des données biologiques, physiques, chimiques.</t>
    </r>
  </si>
  <si>
    <r>
      <rPr>
        <i/>
        <u/>
        <sz val="18"/>
        <color indexed="8"/>
        <rFont val="Arial Narrow"/>
        <family val="2"/>
      </rPr>
      <t xml:space="preserve">Economiste de la santé </t>
    </r>
    <r>
      <rPr>
        <i/>
        <sz val="18"/>
        <color indexed="8"/>
        <rFont val="Arial Narrow"/>
        <family val="2"/>
      </rPr>
      <t>: Recueillir, analyser et évaluer l'information médico-économique nécessaire aux décideurs hospitaliers en lien avec les cliniciens dans le domaine des technologies de santé et des programmes de santé publique, afin d'optimiser les prises de décision. Ce métier se situe à l'interface entre le domaine de l'économie et de la médecine.</t>
    </r>
  </si>
  <si>
    <t>D'autres métiers ne sont pas rattachés à la famille Recherche clinique mais le recours à leurs compétences spécifiques peut être nécessaire dans le cadre de certains protocoles de recherche clinique :</t>
  </si>
  <si>
    <t xml:space="preserve">Liste de l'ensemble des responsables d'équipe/responsables scientifiques et techniques rattachés à des "établissements de santé" </t>
  </si>
  <si>
    <t>Responsables d'équipe/responsables scientifiques et techniques
(nom-prénom-email-téléphone)</t>
  </si>
  <si>
    <t>Les métiers de la recherche clinique en établissement de santé**</t>
  </si>
  <si>
    <r>
      <rPr>
        <b/>
        <i/>
        <u/>
        <sz val="18"/>
        <color indexed="8"/>
        <rFont val="Arial Narrow"/>
        <family val="2"/>
      </rPr>
      <t xml:space="preserve">Coordination, organisation et surveillance de la recherche </t>
    </r>
    <r>
      <rPr>
        <i/>
        <sz val="18"/>
        <color indexed="8"/>
        <rFont val="Arial Narrow"/>
        <family val="2"/>
      </rPr>
      <t>: Ensemble des métiers qui garantissent que les données et les résultats obtenus le sont conformément aux protocoles, aux budgets, aux délais et au cadre technico réglementaire en vigueur</t>
    </r>
  </si>
  <si>
    <r>
      <rPr>
        <i/>
        <u/>
        <sz val="18"/>
        <color indexed="8"/>
        <rFont val="Arial Narrow"/>
        <family val="2"/>
      </rPr>
      <t xml:space="preserve">Assistant(e) de recherche clinique(ARC) </t>
    </r>
    <r>
      <rPr>
        <i/>
        <sz val="18"/>
        <color indexed="8"/>
        <rFont val="Arial Narrow"/>
        <family val="2"/>
      </rPr>
      <t>: Pour le compte du promoteur ou du gestionnaire, sur site ou à distance, mettre en place puis assurer la surveillance et le contrôle qualité aux plans scientifique, technique et réglementaire des protocoles de recherche clinique</t>
    </r>
  </si>
  <si>
    <r>
      <rPr>
        <b/>
        <sz val="11"/>
        <rFont val="Arial"/>
        <family val="2"/>
      </rPr>
      <t xml:space="preserve">Surcoûts liés spécifiquement aux actes médicaux et/ou para médicaux </t>
    </r>
    <r>
      <rPr>
        <sz val="11"/>
        <rFont val="Arial"/>
        <family val="2"/>
      </rPr>
      <t>pour les besoins du projet</t>
    </r>
  </si>
  <si>
    <r>
      <rPr>
        <b/>
        <sz val="11"/>
        <rFont val="Arial"/>
        <family val="2"/>
      </rPr>
      <t xml:space="preserve">Surcoûts liés spécifiquement aux séjours </t>
    </r>
    <r>
      <rPr>
        <sz val="11"/>
        <rFont val="Arial"/>
        <family val="2"/>
      </rPr>
      <t>pour les besoins du projet</t>
    </r>
  </si>
  <si>
    <t xml:space="preserve">Dépenses de personnel </t>
  </si>
  <si>
    <t>Dépenses médicales</t>
  </si>
  <si>
    <t>Non affectées à ce stade</t>
  </si>
  <si>
    <t>** Le nouveau Répertoire des métiers de la fonction publique hospitalière publié par la DGOS est disponible : http://www.metiers-fonctionpubliquehospitaliere.sante.gouv.fr/Repertoire-des-metiers-de-la.html</t>
  </si>
  <si>
    <r>
      <rPr>
        <i/>
        <u/>
        <sz val="18"/>
        <color indexed="8"/>
        <rFont val="Arial Narrow"/>
        <family val="2"/>
      </rPr>
      <t>Technicien(ne) d'information médicale (TIM)</t>
    </r>
    <r>
      <rPr>
        <i/>
        <sz val="18"/>
        <color indexed="8"/>
        <rFont val="Arial Narrow"/>
        <family val="2"/>
      </rPr>
      <t>: Recueillir et contrôler l'exhaustivité et la conformité des informations relatives au patient et à l'activité médicale associée (données PMSI).</t>
    </r>
  </si>
  <si>
    <t>Vérification frais de gestion</t>
  </si>
  <si>
    <t>Coût d'un mois.personne en €</t>
  </si>
  <si>
    <t>Total éligible au financement DGOS</t>
  </si>
  <si>
    <t xml:space="preserve">Coût unitaire en €
</t>
  </si>
  <si>
    <t>Nbre total d'Equivalent Temps Plein sur la durée du projet</t>
  </si>
  <si>
    <t>Acronyme</t>
  </si>
  <si>
    <t>Coord/RST (ES)</t>
  </si>
  <si>
    <t>Autres dépenses à caractère hôtelier et général</t>
  </si>
  <si>
    <t>Dépenses hôtelières et générales</t>
  </si>
  <si>
    <t>à compléter si besoin</t>
  </si>
  <si>
    <t xml:space="preserve">ES gestionnaire du financement DGOS </t>
  </si>
  <si>
    <t>N°</t>
  </si>
  <si>
    <t>Question</t>
  </si>
  <si>
    <t>Réponse</t>
  </si>
  <si>
    <t>Est-il possible d'ajouter une ligne ?</t>
  </si>
  <si>
    <t>Il est possible de dupliquer une ligne avec le même libellé. En revanche, l'insertion d'une ligne ayant un libellé différent est proscrite. En cas d'ajout, il est nécessaire de s'assurer du respect des formules de calcul.</t>
  </si>
  <si>
    <t>Puis-je inclure les frais de gestion dans la grille ?</t>
  </si>
  <si>
    <t>Non. Les frais de gestion doivent être exclus de la grille. Ils sont automatiquement calculés en ligne 94 (sauf si insertion de ligne), au pro rata des dépenses de personnel (titre I).</t>
  </si>
  <si>
    <t>La taxe sur la valeur ajoutée (TVA) doit-elle être appliquée sur les prestations de recherche inter-établissements ?</t>
  </si>
  <si>
    <t>Non. Le montant des facturations sur les prestations de recherche inter-établissements est à inscrire hors taxe (HT), donc sans application de la TVA.</t>
  </si>
  <si>
    <t>Les surcoûts financés  via le référentiel des actes innovants hors nomenclature (RIHN) et la liste complémentaire peuvent-ils être inscrits dans la grille ?</t>
  </si>
  <si>
    <t>Les dépenses afférentes aux centres de ressources biologiques (CRB) peuvent-elles figurer dans la grille ?</t>
  </si>
  <si>
    <t>Vérification AHN</t>
  </si>
  <si>
    <t>Vérification grille</t>
  </si>
  <si>
    <t>Nbre total de mois.personne  nécessaire sur la durée du projet</t>
  </si>
  <si>
    <t>1- Personnels permanents (titulaires et CDI) rémunérés par les établissements de santé, GCS, maisons de santé ou centres de santé</t>
  </si>
  <si>
    <t>2- Personnels non permanents (CDD) rémunérés par les établissements de santé, GCS, maisons de santé ou centres de santé</t>
  </si>
  <si>
    <t xml:space="preserve">Coût unitaire en €
</t>
  </si>
  <si>
    <r>
      <t xml:space="preserve">Surcoûts d'imagerie et d'explorations  fonctionnelles </t>
    </r>
    <r>
      <rPr>
        <sz val="11"/>
        <rFont val="Arial"/>
        <family val="2"/>
      </rPr>
      <t>pour les besoins du projet</t>
    </r>
  </si>
  <si>
    <r>
      <rPr>
        <b/>
        <sz val="11"/>
        <rFont val="Arial"/>
        <family val="2"/>
      </rPr>
      <t>Surcoûts liés à la mise  à disposition (rétrocession) de ressources biologiques d'origine humaine</t>
    </r>
    <r>
      <rPr>
        <sz val="11"/>
        <rFont val="Arial"/>
        <family val="2"/>
      </rPr>
      <t xml:space="preserve"> pour les besoins du projet</t>
    </r>
  </si>
  <si>
    <r>
      <t xml:space="preserve">Surcoûts d'équipement  biomédical </t>
    </r>
    <r>
      <rPr>
        <sz val="11"/>
        <rFont val="Arial"/>
        <family val="2"/>
      </rPr>
      <t>pour les besoins du projet</t>
    </r>
  </si>
  <si>
    <t>Surcoûts financés via le référentiel des actes innovants hors nomenclature (RIHN) et la liste complémentaire</t>
  </si>
  <si>
    <r>
      <t xml:space="preserve">Surcoûts  de sous-traitance </t>
    </r>
    <r>
      <rPr>
        <sz val="11"/>
        <rFont val="Arial"/>
        <family val="2"/>
      </rPr>
      <t>pour les besoins du projet</t>
    </r>
  </si>
  <si>
    <r>
      <t>Surcoûts liés à la location de matériels non médicaux,</t>
    </r>
    <r>
      <rPr>
        <sz val="11"/>
        <rFont val="Arial"/>
        <family val="2"/>
      </rPr>
      <t xml:space="preserve"> pour les besoins du projet</t>
    </r>
  </si>
  <si>
    <t>Remboursement des frais de déplacements des  participants au projet</t>
  </si>
  <si>
    <t>MONTANT TOTAL DES DEPENSES  ELIGIBLES</t>
  </si>
  <si>
    <t xml:space="preserve">
Coût du projet par patient / observation
</t>
  </si>
  <si>
    <t>Le taux de frais de gestion peut-il être augmenté au-delà de 10% ?</t>
  </si>
  <si>
    <t>Non. Les frais de gestion sont valorisés dans cette grille à hauteur de 10% des dépenses de personnel éligibles. Ce taux de 10%, qui est un maximum, peut être diminué par les établissements gestionnaires des fonds.</t>
  </si>
  <si>
    <t>Surcoûts de pharmacie pour les besoins du projet</t>
  </si>
  <si>
    <t>Médicament  M (financé intégralement par un industriel)</t>
  </si>
  <si>
    <t>Coût unitaire                            500</t>
  </si>
  <si>
    <t>Quantité             1 000</t>
  </si>
  <si>
    <t xml:space="preserve">Total                                    0                                       </t>
  </si>
  <si>
    <t>Médicament  M (financé pour moitié par un industriel)</t>
  </si>
  <si>
    <t xml:space="preserve">Total                                    250 000                                       </t>
  </si>
  <si>
    <t>Quelles informations convient-il de fournir sur les actes médicaux et autres éligibles au financement ?</t>
  </si>
  <si>
    <t>Les actes médicaux, paramédicaux et médico-techniques devront systématiquement être cotés avec leur nomenclature de référence (CCAM, NABM, NGAP...).</t>
  </si>
  <si>
    <t>Les dépenses d'investissement sont-elles éligibles au financement DGOS ?</t>
  </si>
  <si>
    <t>La DGOS ne finance pas les dépenses d'investissement donnant lieu à amortissement. Si des équipements sont loués ou acquis en crédit-bail, il convient de le préciser.</t>
  </si>
  <si>
    <t>Les dépenses relatives à une étude ancillaire peuvent-elles figurer dans la grille budgétaire ?</t>
  </si>
  <si>
    <t>Le budget d'un projet peut-il prendre en compte l'ensemble des dépenses liées à sa mise en oeuvre, y compris s'il est multicentrique ?</t>
  </si>
  <si>
    <t>En règle générale, oui. Toutefois, les dépenses d'investissement et nécessitant un amortissement sont interdites. Par ailleurs, certaines dépenses peuvent faire l'objet de limitations, selon le contexte. Il convient de suivre les indications qui sont données ligne par ligne dans la matrice du budget à compléter lors du dépot du projet complet.</t>
  </si>
  <si>
    <t>Existe-t-il un montant budgétaire maximal financé par la DGOS ?</t>
  </si>
  <si>
    <t>Non. L'ensemble des dépenses nécessaires à la mise en oeuvre du projet doivent être détaillées, et sous condition de recevabilité, elles ne sont pas limitées.</t>
  </si>
  <si>
    <t>Le budget d'un projet peut-il inclure des dépenses de prestations externes ?</t>
  </si>
  <si>
    <t>Oui, sous réserve que la sous-traitance envisagée respecte l'instruction appels à projets DGOS qui encadre les modalités du financement du projet. Pour rappel, il est précisé que les crédits délégués sont destinés à l’usage exclusif des établissements de santé concernés par le projet et que le reversement de tout ou partie de ces crédits à d’autres structures, organismes ou personnes morales ou physiques ne peut être autorisé que dans le cas de prestations et dans l’hypothèse où l’établissement de santé ne possède pas, en interne, les compétences nécessaires à la bonne réalisation du dit projet. Dans ce cas de figure, il est demandé un respect strict des règles de mise en concurrence figurant notamment dans le code des marchés publics afin d’assurer la transparence et l’égalité de traitement entre l’ensemble des prestataires pouvant se voir confier l’externalisation d’une prestation afférente au projet.</t>
  </si>
  <si>
    <r>
      <t>AUTRE(S) RECETTES  ASSURANT ÉVENTUELLEMENT LE CO-FINANCEMENT DU PROJET :</t>
    </r>
    <r>
      <rPr>
        <sz val="11"/>
        <color theme="1"/>
        <rFont val="Arial"/>
        <family val="2"/>
      </rPr>
      <t xml:space="preserve">
préciser le(s) financeur(s), l'affectation sur le projet et le montant obtenu ou en attente d'obtention</t>
    </r>
  </si>
  <si>
    <t>Nom du ou des organismes financeurs :</t>
  </si>
  <si>
    <t>Obtenu(s)</t>
  </si>
  <si>
    <t>En attente</t>
  </si>
  <si>
    <t>Si elle est connue, affectation du co financement (nature de la ou des dépenses prévues)</t>
  </si>
  <si>
    <t>Montant(s) :</t>
  </si>
  <si>
    <t>COFINANCEMENTS OBTENUS (B)</t>
  </si>
  <si>
    <t>[formule automatique]</t>
  </si>
  <si>
    <t>TOTAL ELIGIBLE AU FINANCEMENT DGOS (A)</t>
  </si>
  <si>
    <t>COUT TOTAL DU PROJET (A)+(B)</t>
  </si>
  <si>
    <t>TAUX DE MAJORATION POUR FRAIS DE GESTION</t>
  </si>
  <si>
    <t>COFINANCEMENTS EN ATTENTE (C)</t>
  </si>
  <si>
    <t>Cofinancement(s) obtenu(s)</t>
  </si>
  <si>
    <t>Faut-il justifier les lignes de dépenses ?</t>
  </si>
  <si>
    <t>Oui. Chaque ligne de dépense doit être le plus détaillé possible. En particulier, les dépenses supérieures à 100 000 € ou représentant plus de 10 % du total éligible au financement doivent être suffisamment justifiées.</t>
  </si>
  <si>
    <t>La grille doit-elle contenir les dépenses prises en charge par des co-financements obtenus ?</t>
  </si>
  <si>
    <t>A DETAILLER :
indiquer les dépenses prises en charge par des co-financeurs dans la grille dédiée ci-dessous</t>
  </si>
  <si>
    <t>Exemple</t>
  </si>
  <si>
    <t>Non. Dans le cas d'un co-financement obtenu, il convient (i) d'indiquer les dépenses prises en charge par des co-financeurs dans la grille dédiée entre les lignes 112 et 130 (sauf si insertion de ligne) (ii) de compléter dans le budget principal le montant de la ou des ligne(s) prises en charge par un co-financeur, en indiquant l'objet de la prise en charge et un montant égal à 0 (ou, en cas de prise en charge partielle, déduit du montant du co-financement). Voir les exemples ci-contre. Cela signifie que les cofinancements obtenus (B) ne sont pas inclus dans le total éligible au financement DGOS (A).</t>
  </si>
  <si>
    <t>La grille doit-elle contenir les dépenses prises en charge par des co-financements en attente ?</t>
  </si>
  <si>
    <t>Oui. Dans le cadre d'un co-financement en attente, il convient (i) d'indiquer les dépenses prises en charge par des co-financeurs dans la grille dédiée entre les lignes 112 et 130 (sauf si insertion de ligne) (ii) de compléter dans le budget principal le montant de la ou des ligne(s) prises en charge par un co-financeur, en indiquant l'objet de la prise en charge, le coût unitaire, la quantité nécessaire et le total éligible. Voir l'exemple ci-contre. Cela signifie que les cofinancements en attente (C) sont inclus dans le total éligible au financement DGOS (A).</t>
  </si>
  <si>
    <t xml:space="preserve">Total                                    500 000                                       </t>
  </si>
  <si>
    <t>Titre du projet</t>
  </si>
  <si>
    <t>Nom / Prénom du coordonnateur principal</t>
  </si>
  <si>
    <t xml:space="preserve"> </t>
  </si>
  <si>
    <t>Organisme bénéficiaire de la subvention INCa</t>
  </si>
  <si>
    <t>Nom prénom et adresse email du responsable administratif chargé du suivi du projet</t>
  </si>
  <si>
    <t>DEPENSES DU PROJET (en €)</t>
  </si>
  <si>
    <t>Ajouter autant d'équipe que nécessaire</t>
  </si>
  <si>
    <t>Dépenses de personnel relatives aux fonctionnaires d'état, hospitaliers,territoriaux ou internationaux</t>
  </si>
  <si>
    <t>à détailler</t>
  </si>
  <si>
    <t>total dépenses de personnel (fonctionnaires d'état, hospitaliers ou territoriaux )</t>
  </si>
  <si>
    <t>Non éligible</t>
  </si>
  <si>
    <t>Dépenses de personnel non statutaire</t>
  </si>
  <si>
    <t>total dépenses de personnel non statutaire</t>
  </si>
  <si>
    <t>total dépenses de fonctionnement</t>
  </si>
  <si>
    <t>total dépenses d'équipement</t>
  </si>
  <si>
    <t>Montant total</t>
  </si>
  <si>
    <t>RECETTES LIEES AU PROJET (en €)</t>
  </si>
  <si>
    <t>Subvention total demandée et éligible à l'INCa</t>
  </si>
  <si>
    <t>Subvention demandée à la DGOS</t>
  </si>
  <si>
    <t>Autres subventions financant le projet  (financeurs à préciser)</t>
  </si>
  <si>
    <t>TOTAL</t>
  </si>
  <si>
    <r>
      <rPr>
        <b/>
        <sz val="8"/>
        <color indexed="8"/>
        <rFont val="Tahoma"/>
        <family val="2"/>
      </rPr>
      <t>(1)</t>
    </r>
    <r>
      <rPr>
        <sz val="8"/>
        <color indexed="8"/>
        <rFont val="Tahoma"/>
        <family val="2"/>
      </rPr>
      <t xml:space="preserve">  </t>
    </r>
    <r>
      <rPr>
        <sz val="10"/>
        <rFont val="Tahoma"/>
        <family val="2"/>
      </rPr>
      <t>achats de fournitures, prestations de services, locations, prestations intellectuelles, études, subventions versées, … (liste non exhaustive)</t>
    </r>
  </si>
  <si>
    <r>
      <rPr>
        <b/>
        <sz val="8"/>
        <color indexed="8"/>
        <rFont val="Tahoma"/>
        <family val="2"/>
      </rPr>
      <t>(2)</t>
    </r>
    <r>
      <rPr>
        <sz val="10"/>
        <rFont val="Tahoma"/>
        <family val="2"/>
      </rPr>
      <t xml:space="preserve">  logiciels, équipements informatiques, mobiliers, gros matériels, … (liste non exhaustive)</t>
    </r>
  </si>
  <si>
    <r>
      <rPr>
        <b/>
        <sz val="8"/>
        <color indexed="8"/>
        <rFont val="Tahoma"/>
        <family val="2"/>
      </rPr>
      <t xml:space="preserve">(4)  </t>
    </r>
    <r>
      <rPr>
        <sz val="10"/>
        <rFont val="Tahoma"/>
        <family val="2"/>
      </rPr>
      <t xml:space="preserve">toute autre ressource (dons, cessions, apport des équipes bénéficaires inclus… ) servant à financer le projet </t>
    </r>
  </si>
  <si>
    <t>Le budget doit être présenté en équilibre : le montant pévisionnel des dépenses doit être égal au montant prévisionnel des recettes</t>
  </si>
  <si>
    <t>Financement INCa : Liste des équipes et organismes bénéficiaires</t>
  </si>
  <si>
    <t>Acronyme du projet:</t>
  </si>
  <si>
    <t>Attention la numérotation des équipes devra être la même dans le dossier de candidature et dans les différents onglets de ce fichier, indiquer "non applicable" si une équipe ne demande pas de budget INCa mais seulement du budget DGOS</t>
  </si>
  <si>
    <t>Responsables d'équipe
(nom-prénom-email-téléphone)</t>
  </si>
  <si>
    <t>Lieu d'exercice du responsable d'équipe</t>
  </si>
  <si>
    <t>Identification de l'organisme bénéficiaire des fonds INCa</t>
  </si>
  <si>
    <t xml:space="preserve"> 
</t>
  </si>
  <si>
    <t>Attention ce tableau est complété automatiquement à partir de l'onglet résumé par équipes</t>
  </si>
  <si>
    <t>Nom / Prénom du représentant légal</t>
  </si>
  <si>
    <t>à compléter</t>
  </si>
  <si>
    <t>Etablissement de santé gestionnaire de la dotation DGOS</t>
  </si>
  <si>
    <t>Nom / Prénom du représentant légal dotation DGOS</t>
  </si>
  <si>
    <t>Budget total</t>
  </si>
  <si>
    <t>Nombre d'équipes</t>
  </si>
  <si>
    <t xml:space="preserve">Budget récapitulatif </t>
  </si>
  <si>
    <t>Dépenses directes liées à l'exécution du projet
Coût total du projet</t>
  </si>
  <si>
    <t>Dépenses demandées
et éligibles INCa</t>
  </si>
  <si>
    <t>Dépenses demandées
et éligibles DGOS</t>
  </si>
  <si>
    <t>non éligible</t>
  </si>
  <si>
    <t>Dépenses de fonctionnement (1)</t>
  </si>
  <si>
    <t>Dépenses d'équipement (2)</t>
  </si>
  <si>
    <t>Frais de gestion (3)</t>
  </si>
  <si>
    <t>Subvention demandée à l'INCa</t>
  </si>
  <si>
    <t>Autre(s) subvention(s) financant le projet  (financeurs à préciser)</t>
  </si>
  <si>
    <r>
      <t xml:space="preserve">Autres ressources  (à préciser) dont fonds propres du bénéficiaire </t>
    </r>
    <r>
      <rPr>
        <b/>
        <sz val="11"/>
        <color indexed="8"/>
        <rFont val="Tahoma"/>
        <family val="2"/>
      </rPr>
      <t>(4)</t>
    </r>
  </si>
  <si>
    <t>Le budget doit être présenté en équilibre :
le montant pévisionnel des dépenses doit être égal au montant prévisionnel des recettes</t>
  </si>
  <si>
    <r>
      <t>Acronyme</t>
    </r>
    <r>
      <rPr>
        <b/>
        <sz val="18"/>
        <color rgb="FFC00000"/>
        <rFont val="Calibri"/>
        <family val="2"/>
        <scheme val="minor"/>
      </rPr>
      <t>:</t>
    </r>
  </si>
  <si>
    <r>
      <t xml:space="preserve">Dépenses de fonctionnement </t>
    </r>
    <r>
      <rPr>
        <b/>
        <sz val="8"/>
        <rFont val="Marianne"/>
        <family val="3"/>
      </rPr>
      <t>(1)</t>
    </r>
  </si>
  <si>
    <r>
      <t xml:space="preserve">Dépenses d'équipement </t>
    </r>
    <r>
      <rPr>
        <b/>
        <sz val="8"/>
        <rFont val="Marianne"/>
        <family val="3"/>
      </rPr>
      <t>(2)</t>
    </r>
  </si>
  <si>
    <r>
      <t xml:space="preserve">Frais de gestion /overheads </t>
    </r>
    <r>
      <rPr>
        <b/>
        <sz val="12"/>
        <rFont val="Marianne"/>
        <family val="3"/>
      </rPr>
      <t>(3)</t>
    </r>
  </si>
  <si>
    <r>
      <t xml:space="preserve">Autres ressources  (à préciser) dont fonds propres du bénéficiaire </t>
    </r>
    <r>
      <rPr>
        <b/>
        <sz val="8"/>
        <color indexed="8"/>
        <rFont val="Marianne"/>
        <family val="3"/>
      </rPr>
      <t>(4)</t>
    </r>
  </si>
  <si>
    <r>
      <rPr>
        <b/>
        <sz val="8"/>
        <color indexed="8"/>
        <rFont val="Marianne"/>
        <family val="3"/>
      </rPr>
      <t>(1)</t>
    </r>
    <r>
      <rPr>
        <sz val="8"/>
        <color indexed="8"/>
        <rFont val="Marianne"/>
        <family val="3"/>
      </rPr>
      <t xml:space="preserve">  </t>
    </r>
    <r>
      <rPr>
        <sz val="10"/>
        <rFont val="Marianne"/>
        <family val="3"/>
      </rPr>
      <t>achats de fournitures, prestations de services, locations, prestations intellectuelles, études, subventions versées, … (liste non exhaustive)</t>
    </r>
  </si>
  <si>
    <r>
      <rPr>
        <b/>
        <sz val="8"/>
        <color indexed="8"/>
        <rFont val="Marianne"/>
        <family val="3"/>
      </rPr>
      <t>(2)</t>
    </r>
    <r>
      <rPr>
        <sz val="10"/>
        <rFont val="Marianne"/>
        <family val="3"/>
      </rPr>
      <t xml:space="preserve">  logiciels, équipements informatiques, mobiliers, gros matériels, … (liste non exhaustive)</t>
    </r>
  </si>
  <si>
    <r>
      <rPr>
        <b/>
        <sz val="8"/>
        <color indexed="8"/>
        <rFont val="Marianne"/>
        <family val="3"/>
      </rPr>
      <t>(3)</t>
    </r>
    <r>
      <rPr>
        <b/>
        <sz val="11"/>
        <color indexed="8"/>
        <rFont val="Marianne"/>
        <family val="3"/>
      </rPr>
      <t xml:space="preserve"> pour l'INCa </t>
    </r>
    <r>
      <rPr>
        <sz val="10"/>
        <rFont val="Marianne"/>
        <family val="3"/>
      </rPr>
      <t xml:space="preserve">montant éligible s'élevant à un maximum de 8% de l’ensemble du coût total des dépenses effectivement payées (personnel, fonctionnement, équipement,) </t>
    </r>
  </si>
  <si>
    <r>
      <rPr>
        <b/>
        <sz val="8"/>
        <color indexed="8"/>
        <rFont val="Marianne"/>
        <family val="3"/>
      </rPr>
      <t xml:space="preserve">(4)  </t>
    </r>
    <r>
      <rPr>
        <sz val="10"/>
        <rFont val="Marianne"/>
        <family val="3"/>
      </rPr>
      <t xml:space="preserve">toute autre ressource (dons, cessions, apport des équipes bénéficaires inclus… ) servant à financer le projet </t>
    </r>
  </si>
  <si>
    <r>
      <t xml:space="preserve">Dépenses directes liées à l'exécution du projet (= Coût total du projet)
</t>
    </r>
    <r>
      <rPr>
        <i/>
        <sz val="12"/>
        <color indexed="9"/>
        <rFont val="Marianne"/>
        <family val="3"/>
      </rPr>
      <t>Project total costs</t>
    </r>
  </si>
  <si>
    <r>
      <t xml:space="preserve">Dépenses demandées sur le budget DGOS 
</t>
    </r>
    <r>
      <rPr>
        <i/>
        <sz val="11"/>
        <color indexed="9"/>
        <rFont val="Marianne"/>
        <family val="3"/>
      </rPr>
      <t>(budget global pour l'ensemble des équipes)</t>
    </r>
    <r>
      <rPr>
        <sz val="12"/>
        <color indexed="9"/>
        <rFont val="Marianne"/>
        <family val="3"/>
      </rPr>
      <t xml:space="preserve">
</t>
    </r>
    <r>
      <rPr>
        <i/>
        <sz val="12"/>
        <color indexed="9"/>
        <rFont val="Marianne"/>
        <family val="3"/>
      </rPr>
      <t>Costs requested from DGOS budget</t>
    </r>
  </si>
  <si>
    <r>
      <t xml:space="preserve">Détail des dépenses INCa pour Equipe 1
</t>
    </r>
    <r>
      <rPr>
        <i/>
        <sz val="12"/>
        <color indexed="9"/>
        <rFont val="Marianne"/>
        <family val="3"/>
      </rPr>
      <t>Costs requested from INCa budget for Team 1</t>
    </r>
  </si>
  <si>
    <r>
      <t xml:space="preserve">Détail des dépenses INCa pour Equipe 2
</t>
    </r>
    <r>
      <rPr>
        <i/>
        <sz val="12"/>
        <color indexed="9"/>
        <rFont val="Marianne"/>
        <family val="3"/>
      </rPr>
      <t>Costs requested from INCa budget for Team 2</t>
    </r>
  </si>
  <si>
    <r>
      <t xml:space="preserve">Détail des dépenses INCa pour Equipe 3
</t>
    </r>
    <r>
      <rPr>
        <i/>
        <sz val="12"/>
        <color indexed="9"/>
        <rFont val="Marianne"/>
        <family val="3"/>
      </rPr>
      <t>Costs requested from INCa budget for Team 3</t>
    </r>
  </si>
  <si>
    <t>NE PAS modifier le format de la grille, le titre des onglets.</t>
  </si>
  <si>
    <t xml:space="preserve">Acronyme du PRT : </t>
  </si>
  <si>
    <t>Nombre total de patients ou d'observations prévu à recruter (NP) :</t>
  </si>
  <si>
    <t>Coordinateur du PRT
(nom-prénom-email-téléphone)</t>
  </si>
  <si>
    <t>Etablissement de santé gestionnaire du financement DGOS :</t>
  </si>
  <si>
    <t>Responsable d'équipe/responsable scientifique et technique rattaché à l'établissement de santé gestionnaire du financement DGOS 
(nom-prénom-email-téléphone)</t>
  </si>
  <si>
    <t>Correspondant administratif chargé du suivi du projet au sein de l'établissement de santé gestionnaire du financement DGOS (obligatoire)
(nom-prénom-email-téléphone)</t>
  </si>
  <si>
    <r>
      <t xml:space="preserve">Un détail précis justifiant chacune des dépenses est obligatoire
</t>
    </r>
    <r>
      <rPr>
        <b/>
        <sz val="16"/>
        <color rgb="FFC00000"/>
        <rFont val="Arial"/>
        <family val="2"/>
      </rPr>
      <t>Le reversement de tout ou partie du financement DGOS aux laboratoires d'organismes de recherche est interdit</t>
    </r>
  </si>
  <si>
    <r>
      <rPr>
        <b/>
        <u/>
        <sz val="12"/>
        <rFont val="Arial"/>
        <family val="2"/>
      </rPr>
      <t xml:space="preserve">TITRE I </t>
    </r>
    <r>
      <rPr>
        <b/>
        <sz val="12"/>
        <rFont val="Arial"/>
        <family val="2"/>
      </rPr>
      <t>: 
Dépenses de personnels affectés à la réalisation du projet</t>
    </r>
  </si>
  <si>
    <r>
      <rPr>
        <b/>
        <u val="double"/>
        <sz val="12"/>
        <rFont val="Arial"/>
        <family val="2"/>
      </rPr>
      <t>A DETAILLER</t>
    </r>
    <r>
      <rPr>
        <b/>
        <sz val="12"/>
        <rFont val="Arial"/>
        <family val="2"/>
      </rPr>
      <t xml:space="preserve"> :
- par catégorie de personnels
- à hauteur de leur implication dans le projet</t>
    </r>
  </si>
  <si>
    <r>
      <rPr>
        <b/>
        <u/>
        <sz val="12"/>
        <rFont val="Arial"/>
        <family val="2"/>
      </rPr>
      <t xml:space="preserve">TITRE II </t>
    </r>
    <r>
      <rPr>
        <b/>
        <sz val="12"/>
        <rFont val="Arial"/>
        <family val="2"/>
      </rPr>
      <t>: 
Dépenses à caractère médical pour la réalisation du projet</t>
    </r>
  </si>
  <si>
    <r>
      <t xml:space="preserve">Surcoûts de biologie </t>
    </r>
    <r>
      <rPr>
        <sz val="11"/>
        <rFont val="Arial"/>
        <family val="2"/>
      </rPr>
      <t>pour les besoins du projet</t>
    </r>
  </si>
  <si>
    <r>
      <t xml:space="preserve">Surcoûts d'anatomo cytopathologie </t>
    </r>
    <r>
      <rPr>
        <sz val="11"/>
        <rFont val="Arial"/>
        <family val="2"/>
      </rPr>
      <t>pour les besoins du projet</t>
    </r>
  </si>
  <si>
    <r>
      <rPr>
        <b/>
        <sz val="11"/>
        <rFont val="Arial"/>
        <family val="2"/>
      </rPr>
      <t>Surcoûts liés à la réception, à la préparation, au stockage et à la conservation de ressources biologiques d'origine humaine</t>
    </r>
    <r>
      <rPr>
        <sz val="11"/>
        <rFont val="Arial"/>
        <family val="2"/>
      </rPr>
      <t xml:space="preserve"> pour les besoins du projet</t>
    </r>
  </si>
  <si>
    <r>
      <rPr>
        <b/>
        <u/>
        <sz val="12"/>
        <rFont val="Arial"/>
        <family val="2"/>
      </rPr>
      <t xml:space="preserve">TITRE III </t>
    </r>
    <r>
      <rPr>
        <b/>
        <sz val="12"/>
        <rFont val="Arial"/>
        <family val="2"/>
      </rPr>
      <t>: 
Dépenses à caractère hôtelier et général pour la réalisation du projet</t>
    </r>
  </si>
  <si>
    <r>
      <t xml:space="preserve">RAPPELS DES MONTANTS TOTAUX DEMANDÉS À LA DGOS, N'INCLUANT PAS LES DÉPENSES COUVERTES PAR UN COFINANCEMENT OBTENU
</t>
    </r>
    <r>
      <rPr>
        <sz val="11"/>
        <rFont val="Arial"/>
        <family val="2"/>
      </rPr>
      <t>(ces dernières sont à renseigner à partir de la ligne 114 - sauf si insertion de ligne)</t>
    </r>
  </si>
  <si>
    <r>
      <rPr>
        <i/>
        <u/>
        <sz val="18"/>
        <color indexed="8"/>
        <rFont val="Arial Narrow"/>
        <family val="2"/>
      </rPr>
      <t xml:space="preserve">Gestionnaire de données biomédicales </t>
    </r>
    <r>
      <rPr>
        <i/>
        <sz val="18"/>
        <color indexed="8"/>
        <rFont val="Arial Narrow"/>
        <family val="2"/>
      </rPr>
      <t xml:space="preserve">(Data Manager) : Assurer le regroupement et le traitement des données de recherche clinique recueillies. Elaborer des bases de données. Contrôler la cohérence et  la qualité des données. </t>
    </r>
  </si>
  <si>
    <r>
      <rPr>
        <i/>
        <u/>
        <sz val="18"/>
        <color indexed="8"/>
        <rFont val="Arial Narrow"/>
        <family val="2"/>
      </rPr>
      <t xml:space="preserve">Technicien(ne) d'études cliniques (TEC) </t>
    </r>
    <r>
      <rPr>
        <i/>
        <sz val="18"/>
        <color indexed="8"/>
        <rFont val="Arial Narrow"/>
        <family val="2"/>
      </rPr>
      <t>: Mettre en œuvre la logistique du protocole, le recueil et la saisie des données cliniques sous la responsabilité des investigateurs et de l'équipe médicale lors de la  réalisation de protocoles de recherche clinique sur les lieux autorisés</t>
    </r>
  </si>
  <si>
    <r>
      <rPr>
        <i/>
        <u/>
        <sz val="18"/>
        <color indexed="8"/>
        <rFont val="Arial Narrow"/>
        <family val="2"/>
      </rPr>
      <t xml:space="preserve">Coordinateur (trice) d'études cliniques (CEC) </t>
    </r>
    <r>
      <rPr>
        <i/>
        <sz val="18"/>
        <color indexed="8"/>
        <rFont val="Arial Narrow"/>
        <family val="2"/>
      </rPr>
      <t>: Piloter et coordonner  les différentes étapes de mise en œuvre et de suivi des protocoles de recherche clinique, en coopération avec l’ensemble des intervenants</t>
    </r>
  </si>
  <si>
    <r>
      <rPr>
        <i/>
        <u/>
        <sz val="18"/>
        <color indexed="8"/>
        <rFont val="Arial Narrow"/>
        <family val="2"/>
      </rPr>
      <t xml:space="preserve">Ingénieur de recherche  hospitalier </t>
    </r>
    <r>
      <rPr>
        <i/>
        <sz val="18"/>
        <color indexed="8"/>
        <rFont val="Arial Narrow"/>
        <family val="2"/>
      </rPr>
      <t>: Concevoir et développer des ruptures technologiques et/ou organisationnelles dans tous les domaines liés à la santé</t>
    </r>
  </si>
  <si>
    <t>durée du projet</t>
  </si>
  <si>
    <r>
      <rPr>
        <b/>
        <sz val="8"/>
        <color indexed="8"/>
        <rFont val="Tahoma"/>
        <family val="2"/>
      </rPr>
      <t>(3)</t>
    </r>
    <r>
      <rPr>
        <b/>
        <sz val="11"/>
        <color indexed="8"/>
        <rFont val="Tahoma"/>
        <family val="2"/>
      </rPr>
      <t xml:space="preserve"> </t>
    </r>
    <r>
      <rPr>
        <sz val="10"/>
        <rFont val="Tahoma"/>
        <family val="2"/>
      </rPr>
      <t xml:space="preserve"> pour l'INCa, montant éligible s'élevant à un maximum de 8% de l’ensemble du coût total des dépenses effectivement payées (personnel, fonctionnement, équipement,) </t>
    </r>
  </si>
  <si>
    <t>Part des dépenses de personnel (Titre I) dans le montant total éligible demandé à la DGOS</t>
  </si>
  <si>
    <t>Part des dépenses à  caractère médical (Titre II) dans le montant total éligible demandé à la DGOS</t>
  </si>
  <si>
    <t>Part des dépenses à caractère hôtelier et général (Titre III) dans le montant total éligible demandé à la DGOS</t>
  </si>
  <si>
    <t>Je n'ai pas trouvé réponse à mes questions dans la FAQ ?</t>
  </si>
  <si>
    <t>La grille intègre également des commentaires sur un certain nombre d'items pour vous aider à la compléter en sus de cette FAQ. Pour toute autre question sur le remplissage de cette grille, vous pouvez contacter : DGOS-PF4@sante.gouv.fr</t>
  </si>
  <si>
    <t>Il est demandé de renseigner l'intitulé de ces actes, leur code, leur tarif et leur quantité. En revanche, il convient de laisser la cellule grisée correspondante au total à 0. Le montant correspondant à cette ligne, financé par le RIHN ou la liste complémentaire, est en effet exclu du total éligible au financement DGOS du projet. Les fichiers recensant la liste des actes du RIHN et ceux de la liste complémentaire sont disponibles sur le site internet du Ministère : https://solidarites-sante.gouv.fr/systeme-de-sante-et-medico-social/recherche-et-innovation/rihn.</t>
  </si>
  <si>
    <t>Seule la mise à disposition par un CRB d'échantillons d'origine humaine pour les besoins du projet peut être éligible à un financement DGOS Cela exclut les montants liés à la réception, la préparation, le stockage et la conservation de ces échantillons. Les dépenses relatives aux CRB doivent donc être détaillées en distinguant le montant relatif à la mise à disposition des échantillons.</t>
  </si>
  <si>
    <t>Quelles informations convient-il de fournir sur les surcoûts de biologie pour les besoins du projet éligibles au financement?</t>
  </si>
  <si>
    <t xml:space="preserve">Les actes de biologie effectués pour les besoins de la recherche en dehors du parcours de soin devront :
-soit être cotés avec leur nomenclature de référence (CCAM, NABM, NGAP...), et le code de l’acte indiqué dans la grille budgétaire. 
-soit être renseignés sous l’appellation  «  pas de cotation » si l’acte n’a pas de code et de cotation et assortis d’un descriptif précis de l’acte dans la colonne « à détailler » de la grille budgétaire.
</t>
  </si>
  <si>
    <t>Quelles informations convient-il de fournir sur les surcouts d'anatomocytopathologie éligibles au financement ?</t>
  </si>
  <si>
    <t xml:space="preserve">Les actes d’anatomocytopathologie effectués pour les besoins de la recherche en dehors du parcours de soin devront :
-soit être cotés avec leur nomenclature de référence (CCAM, NABM, NGAP...), et le code de l’acte indiqué dans la grille budgétaire. 
-soit être renseignés sous l’appellation  «  pas de cotation » si l’acte n’a pas de code et de cotation et assortis d’un descriptif précis de l’acte dans la colonne « à détailler » de la grille budgétaire.
</t>
  </si>
  <si>
    <t>14a</t>
  </si>
  <si>
    <t>14b</t>
  </si>
  <si>
    <t xml:space="preserve">L'ensemble des participations d'organismes est-il à déclarer ? </t>
  </si>
  <si>
    <t>Oui. L'ensemble des participations d'organismes est à déclarer.</t>
  </si>
  <si>
    <t>Les co-financements n'ayant aucune contrepartie monétaire doivent-ils être indiqués ?</t>
  </si>
  <si>
    <t>Oui. Une évaluation du montant de la cession est alors à indiquer.</t>
  </si>
  <si>
    <t>Sous peine de non recevabilité, le format de la grille NE doit PAS être modifié.
Le budget prévisionnel du projet de recherche sera communiqué , en cas de contrôle, sur l'utilisation des crédits d'assurance maladie, aux autorités compétentes.</t>
  </si>
  <si>
    <t>Un point de contact unique pour toute question sur le remplissage de cette grille : dgos-ri1@sante.gouv.fr</t>
  </si>
  <si>
    <t>Pour les personnels à statut hospitalo-universitaire, seule la partie hospitalière est éligible sans limite de pourcentage
Aucun pourcentage minimum d'implication du coordinateur n'est demandé</t>
  </si>
  <si>
    <t>Intitulé du poste</t>
  </si>
  <si>
    <t>Détails : missions en lien avec le projet et détail calcul coût ETP (voir onglet "Exemple")</t>
  </si>
  <si>
    <t>Missions d'investigation :</t>
  </si>
  <si>
    <t>Détails : missions en lien avec le projet et détail calcul coût ETP (voir onglet Exemple)</t>
  </si>
  <si>
    <r>
      <rPr>
        <b/>
        <u val="double"/>
        <sz val="11"/>
        <rFont val="Arial"/>
        <family val="2"/>
      </rPr>
      <t>A DETAILLER</t>
    </r>
    <r>
      <rPr>
        <b/>
        <sz val="11"/>
        <rFont val="Arial"/>
        <family val="2"/>
      </rPr>
      <t xml:space="preserve"> :
Les coûts doivent être compris TTC et s'appuyer sur des devis
</t>
    </r>
    <r>
      <rPr>
        <b/>
        <u/>
        <sz val="11"/>
        <rFont val="Arial"/>
        <family val="2"/>
      </rPr>
      <t>La DGOS ne finance pas les dépenses d'investissement (définition dans la FAQ) donnant lieu à amortissement</t>
    </r>
    <r>
      <rPr>
        <b/>
        <sz val="11"/>
        <rFont val="Arial"/>
        <family val="2"/>
      </rPr>
      <t xml:space="preserve">
Chaque ligne doit isoler le type de produit/prestation, le cout unitaire, la quantité et doit être détaillée.
Les dépenses supérieures à 100 000 € ou représentant plus de 10 % du total éligible au financement doivent être justifiées et avoir fait l'objet d'un devis (peut-être demandé).</t>
    </r>
  </si>
  <si>
    <t>A DETAILLER :
Les coûts doivent être compris TTC et s'appuyer sur des devis
La DGOS ne finance pas les dépenses d'investissement (définition dans la FAQ) donnant lieu à amortissement
Chaque ligne doit isoler le type de produit/prestation, le cout unitaire, la quantité et doit être détaillée.
Les dépenses supérieures à 100 000 € ou représentant plus de 10 % du total éligible au financement doivent être justifiées et avoir fait l'objet d'un devis (peut-être demandé).</t>
  </si>
  <si>
    <t>Libellé grille budgétaire</t>
  </si>
  <si>
    <t>Instructions</t>
  </si>
  <si>
    <t>NE PAS verouiller le tableur =&gt; Protéger ou verouiller le document empêche tout traitement ultérieur nécessaire à l'évaluation.</t>
  </si>
  <si>
    <t xml:space="preserve">Acronyme : </t>
  </si>
  <si>
    <t>Acronyme (sans espace - max. 15 caractères)</t>
  </si>
  <si>
    <t>Etablissement de santé, GCS, maison de santé ou centre de santé gestionnaire du financement DGOS :</t>
  </si>
  <si>
    <t>Correspondant administratif chargé du suivi du projet au sein de l'établissement de santé gestionnaire du financement DGOS (obligatoire) :
(nom-prénom-email-téléphone)</t>
  </si>
  <si>
    <r>
      <rPr>
        <b/>
        <u/>
        <sz val="11"/>
        <color theme="1"/>
        <rFont val="Calibri"/>
        <family val="2"/>
        <scheme val="minor"/>
      </rPr>
      <t>Information obligatoire :</t>
    </r>
    <r>
      <rPr>
        <sz val="11"/>
        <color theme="1"/>
        <rFont val="Calibri"/>
        <family val="2"/>
        <scheme val="minor"/>
      </rPr>
      <t xml:space="preserve">
Le porteur du projet se rapprochera du correspondant administratif et financier afin d'établir une grille budgétaire, en cohérence avec les coûts utilisés dans l'établissement de santé, GCS, maison de santé ou centre de santé dans le respect strict des règles de mise en concurrence adaptées à la nature juridique de l'établissement gestionnaire des fonds.</t>
    </r>
  </si>
  <si>
    <t>Sous peine de non recevabilité, le format de la grille NE doit PAS être modifié.
Le budget prévisionnel du projet de recherche sera communiqué , en cas de contrôle, sur l'utilisation des crédits d'assurance maladie, aux autorités compétentes.</t>
  </si>
  <si>
    <t xml:space="preserve">Il est possible de dupliquer une ligne avec le même libellé. En revanche, l'insertion d'une ligne avec un libellé différent est proscrite.
En cas d'ajout, il est nécessaire de s'assurer du respect des formules de calcul. </t>
  </si>
  <si>
    <r>
      <rPr>
        <b/>
        <u/>
        <sz val="11"/>
        <color theme="1"/>
        <rFont val="Calibri"/>
        <family val="2"/>
        <scheme val="minor"/>
      </rPr>
      <t xml:space="preserve">TITRE I : </t>
    </r>
    <r>
      <rPr>
        <b/>
        <sz val="11"/>
        <color theme="1"/>
        <rFont val="Calibri"/>
        <family val="2"/>
        <scheme val="minor"/>
      </rPr>
      <t xml:space="preserve">
Dépenses de personnels affectés à la réalisation du projet</t>
    </r>
  </si>
  <si>
    <r>
      <t>La DGOS a élargi l'assiette d'éligibilité des coûts afin de mieux financer les projets.
Les dépenses de personnel sont donc financées en fonction des</t>
    </r>
    <r>
      <rPr>
        <b/>
        <u/>
        <sz val="11"/>
        <color theme="1"/>
        <rFont val="Calibri"/>
        <family val="2"/>
        <scheme val="minor"/>
      </rPr>
      <t xml:space="preserve"> missions et du temps affecté</t>
    </r>
    <r>
      <rPr>
        <sz val="11"/>
        <color theme="1"/>
        <rFont val="Calibri"/>
        <family val="2"/>
        <scheme val="minor"/>
      </rPr>
      <t xml:space="preserve"> pour la réalisation du projet, et non en fonction des catégories de personnel. 
Le financement des personnels non rémunérés par un établissement de santé ,GCS, maison de santé ou centre de santé est exclu (par exemple les doctorants, la partie universitaire des personnels à statut hospitalo universitaire)</t>
    </r>
  </si>
  <si>
    <t>A DETAILLER :
- par catégorie de personnels
- à hauteur de leur implication dans le projet</t>
  </si>
  <si>
    <t>Un groupe de travail issu des DRCI a produit des référentiels des coûts moyens pour les principales catégories des métiers de la recherche. L’utilisation est laissée à l’appréciation des établissements de santé, GCS, maisons de santé ou centres de santé qui le souhaitent.
A titre d'exemple, la grille des coûts unitaires de personnel, actualisée en 2017 par les GIRCI, est notamment disponible sur le site internet du GIRCI SOHO: 
http://www.girci-soho.fr/content/le-phrc-interr%C3%A9gional
Raisonner en coûts moyens permet d'assurer une pérennité à l'estimation budgétaire, sans qu'elle soit personne-dépendante.
Le montant des facturations sur les prestations de recherche inter-établissements est à inscrire hors taxe (HT), donc sans application de la TVA.</t>
  </si>
  <si>
    <t>Les coûts de personnels budgétés  dans le cadre du projet doivent couvrir l'ensemble des charges directes liées à l'emploi : salaire + cotisations patronales + assurance indemnisation perte d'emploi</t>
  </si>
  <si>
    <t xml:space="preserve">Mission d'investigation &amp; Mission de coordination, organisation et de surveillance &amp; </t>
  </si>
  <si>
    <t>Les métiers de la recherche clinique sont déclinés en trois sous familles.
Chaque sous famille correspond à un ensemble de métiers de la recherche participant à une des trois missions (investigation - coordination, organisation et surveillance - conception, gestion et analyse des données)
La définition de chaque métier et son rattachement à une des trois sous familles est expliquée dans l'onglet "Métiers recherche clinique" de la présente feuille Excel</t>
  </si>
  <si>
    <t>Les métiers de la recherche clinique sont déclinés en trois sous familles.
Chaque sous famille correspond à un ensemble de métiers de la recherche participant à une des trois missions (investigation -coordination, organisation et surveillance -conception, gestion et analyse des données)
La définition de chaque métier et son rattachement à une des trois sous familles est expliquée dans l'onglet "Métiers recherche clinique" de la présente feuille Excel</t>
  </si>
  <si>
    <t>Il peut s'agir de personnels déjà sous contrat dans les établissements de santé, GCS, maisons de santé ou centres de santé ou recrutés spécifiquement pour le projet</t>
  </si>
  <si>
    <t>Pour les dépenses d'investissement donnant lieu à amortissement, il conviendra de choisir la solution du crédit-bail ou de la location
Les actes médicaux, paramédicaux et médico-techniques devront systématiquement être cotés avec leur nomenclature de référence (CCAM, NABM, NGAP...)
Le montant des facturations sur les prestations de recherche inter-établissements est à inscrire hors taxe (HT), donc sans application de la TVA.</t>
  </si>
  <si>
    <r>
      <rPr>
        <b/>
        <sz val="11"/>
        <rFont val="Arial"/>
        <family val="2"/>
      </rPr>
      <t xml:space="preserve">Surcoûts liés spécifiquement aux actes médicaux et/ou paramédicaux </t>
    </r>
    <r>
      <rPr>
        <sz val="11"/>
        <rFont val="Arial"/>
        <family val="2"/>
      </rPr>
      <t>pour les besoins du projet</t>
    </r>
  </si>
  <si>
    <t>Les montants liés à la réception, la préparation, le stockage et la conservation de ces échantillons ne sont pas éligibles à un financement DGOS</t>
  </si>
  <si>
    <t>Seule la mise à disposition par un CRB d'échantillons d'origine humaine pour les besoins du projet est éligible à un financement DGOS. Cela exclut les montants liés à la réception, la préparation, le stockage et la conservation de ces échantillons.
Indiquer sur cette ligne le montant du surcoût engendré en le détaillant.</t>
  </si>
  <si>
    <t>Une ligne par type de produit.Ces dépenses doivent être engagées sous forme de location ou crédit bail car la DGOS ne finance pas les investissements.
Un investissement se traduit par l'acquisition d'un bien durable , destiné à rester au moins un an dans le patrimoine de la structure.
Les licences informatiques d'une durée de 1 an renouvelable ou non, ne sont pas considérées comme des investissements.</t>
  </si>
  <si>
    <t>Le recours à une personne morale ou physique en tant que prestataire n'est autorisé que dans le cas ou le prestataire ainsi sollicité met en œuvre des compétences que les établissements de santé , les GCS, les maisons de santé et les centres de santé impliqués dans le projet ne possèdent pas en interne .</t>
  </si>
  <si>
    <t xml:space="preserve">Il est demandé de renseigner l'intitulé de ces actes, leur tarif et leur quantité. En revanche, il convient de laisser la cellule grisée correspondante au total à 0. Le montant correspondant à cette ligne, financé par le RIHN ou la liste complémentaire, est en effet exclu du total éligible au financement DGOS du projet. Les fichiers recensant les actes du RIHN et ceux de la liste complémentaires sont disponibles sur le site internet du Ministère : https://solidarites-sante.gouv.fr/systeme-de-sante-et-medico-social/recherche-et-innovation/rihn </t>
  </si>
  <si>
    <t>Une ligne par type de produit. Ces dépenses doivent être engagées sous forme de location ou crédit bail car la DGOS ne finance pas les investissements.
Un investissement se traduit par l'acquisition d'un bien durable , destiné à rester au moins un an dans le patrimoine de la structure.
Les licences informatiques d'une durée de 1 an renouvelable ou non, ne sont pas considérées comme des investissements.</t>
  </si>
  <si>
    <t>Une ligne par catégorie de prestation (transport, repas, hébergement) avec prix unitaire (A) et volume (B)</t>
  </si>
  <si>
    <t>Détailler les frais d’organisation de réunions (Une ligne par catégorie de prestation (transport, repas, hébergements…) avec le prix unitaire (A) et le volume (B).</t>
  </si>
  <si>
    <t>Les frais de gestion ont vocation à couvrir une partie des coûts de gestion administrative des projets supportés par les établissements de santé (DRH, économat, marchés…).
Ils sont valorisés dans cette grille à hauteur de 10% des dépenses de personnel éligibles. 
Ce taux de 10%, qui est un maximum, peut être diminué par les établissements gestionnaires des fonds.</t>
  </si>
  <si>
    <t>intégrant la majoration pour frais de gestion</t>
  </si>
  <si>
    <r>
      <rPr>
        <b/>
        <sz val="11"/>
        <color theme="1"/>
        <rFont val="Calibri"/>
        <family val="2"/>
        <scheme val="minor"/>
      </rPr>
      <t>AUTRE(S) RECETTES  ASSURANT ÉVENTUELLEMENT LE CO-FINANCEMENT DU PROJET :</t>
    </r>
    <r>
      <rPr>
        <sz val="11"/>
        <color theme="1"/>
        <rFont val="Calibri"/>
        <family val="2"/>
        <scheme val="minor"/>
      </rPr>
      <t xml:space="preserve">
préciser le(s) financeur(s), l'affectation sur le projet et le montant obtenu ou en attente d'obtention</t>
    </r>
  </si>
  <si>
    <t>l'ensemble des co-financements y compris ceux n'ayant aucune contrepartie monétaire doivent être indiqués. Une valorisation du montant de la cession doit être précisé.</t>
  </si>
  <si>
    <t>Préciser le type de dépense prévue à partir du co financement (dépenses de personnels, médicaments DM, équipements etc….)</t>
  </si>
  <si>
    <t>Montant</t>
  </si>
  <si>
    <t>Mentionner le montant sur la ligne de dépense correspondante</t>
  </si>
  <si>
    <r>
      <t xml:space="preserve">D'après l'instruction relative aux programmes de recherche, "une étude ancillaire (…) est recevable à la condition expresse qu’elle fasse l’objet d’une soumission indépendante du projet de recherche principal". Aussi les dépenses d'une étude ancillaire ne doivent pas figurer sur la grille budgétaire du projet principal.=&gt;
</t>
    </r>
    <r>
      <rPr>
        <sz val="11"/>
        <color rgb="FFFF0000"/>
        <rFont val="Calibri"/>
        <family val="2"/>
        <scheme val="minor"/>
      </rPr>
      <t>Non, les dépenses d'une étude ancillaire sont non éligibles sur la grille budgétaire du projet. Elles ne doivent pas être comptabilisées dans le total éligible au financement DGOS (A). 
Si une étude ancillaire fait partie d’un cofinancement, d’un financement interne… le préciser dans la rubrique « AUTRE(S) RECETTES  ASSURANT ÉVENTUELLEMENT LE CO-FINANCEMENT DU PROJET » cofinancements obtenus (B) (A détailler) afin qu’elles s’inscrivent dans le coût total.</t>
    </r>
  </si>
  <si>
    <t>comment financer une étude ancillaire ?</t>
  </si>
  <si>
    <t>Pour rappel de la note d’information : Une étude ancillaire … est recevable à la condition expresse qu’elle fasse l’objet d’une soumission indépendante du projet de recherche principal.</t>
  </si>
  <si>
    <t>v1-0-juin-2024</t>
  </si>
  <si>
    <t>EXEMPLE</t>
  </si>
  <si>
    <t>Porteur du projet :
(nom-prénom-email-téléphone)</t>
  </si>
  <si>
    <t>nom-prenom-nom.prenom@email.fr - 06.22.22.22.22</t>
  </si>
  <si>
    <t>CHU DE PARIS</t>
  </si>
  <si>
    <t>nom-prenom-nom.prenom@email.fr - 06.23.23.23.23</t>
  </si>
  <si>
    <t xml:space="preserve">Un détail précis justifiant chacune des dépenses est obligatoire
</t>
  </si>
  <si>
    <t>Tous les montants sont données à titre d'exemple et ne sauraient constituer un référentiel</t>
  </si>
  <si>
    <t>Médecin Investigateur</t>
  </si>
  <si>
    <t>Base salaire annuel PHU, coût moyen chargé: 74270€ annel (47 €/h ; base 7,5 h/jours ; 210 jours travaillé annuel)
Visite d'Inclusion V0 (J0) : Vérification des critères d'éligibilité, information sur l'étude et recueil du consentement, randomisation pour 300 patients, soit 300h x 47€ = 14 100€
=&gt; Estimation pour les besoins de l'étude = 14 100 €                                                                                                                                                                                                                                                                                                                                
Calcul selon grille : 1 mois.personne = 6189€ (74 270/12) ; soit un besoin de 2,3 (14 100/6189) mois.personne</t>
  </si>
  <si>
    <t>Technicien de Recherche Clinique :</t>
  </si>
  <si>
    <r>
      <rPr>
        <b/>
        <sz val="11"/>
        <rFont val="Arial"/>
        <family val="2"/>
      </rPr>
      <t>Base salaire annuel TEC, coût moyen chargé: 60 123€ (38 €/h ; base 7,5 h/jours ; 210 jours travaillés annuel)</t>
    </r>
    <r>
      <rPr>
        <sz val="11"/>
        <rFont val="Arial"/>
        <family val="2"/>
      </rPr>
      <t xml:space="preserve">
Formation (Prise connaissance documents étude, POS, CRF, Présence MEP, Organisation des circuits) : 4h / centre = 4 x 20 = 80h
Monitoring avec promoteur (Préparation des dossiers patients, disponibilité, résolution des queries) : 2h / visite de monitoring  : 20x 5x 2h  = 200h
Baseline + Visite inclusion patient  (Préparation des visites : organisation et planification des actes protocolaires, hospitalisation,  information du patient sur le déroulement pratique des visites de la recherche. Remplissage du CRF (récupération des données sources, résolution de queries) : 2h / patient , soit 2 x 300 = 600h 
Visites de suivi patient (Organisation de la visite (dont organisation et planification des actes protocolaires, hospitalisations…), saisie du CRF, résolution des queries, Gestion des Evènements indésirables) : 1h / visite (6 visites / patient), soit 6 x 300 = 1800h
Appel téléphonique: 1 appel téléphonique/patient de 30min, soit 0,5 X 300 = 150h
Visite finale ou arrêt prématuré (Préparation de la visite,organisation et planification des actes, saisie du CRF, résolution des queries : 1h / visite, soit 1 x 300 = 300h
Soit au total 3130h
=&gt; Estimation pour les besoins de l'étude : 3130 x 38€ = 118 940 €
Calcul selon grille : 1 mois.personne = 5010€, soit un besoin de 23,7</t>
    </r>
  </si>
  <si>
    <t xml:space="preserve">Porteur du projet : Temps de coordination médicale :  </t>
  </si>
  <si>
    <t>Base salaire PHU, coût moyen chargé : 74270€ annuel (47 €/h ; base 7,5 h/jours ; 210 jours travaillés annuel)
Coordination : temps consacré au montage du projet, à la soumission règlementaire, à la rédaction/ reclecture des circuits logistiques, à la création de la base de données, aux échanges avec les centres associés, le méthodologiste, le promoteur etc...) : 20 jours
Suivi de l'étude (monitoring, réunions de suivi du projet, modifications substantielles, ...) : 20 jours
Clôture de l'étude (gel de base, échanges avec centres associés, ...) : 5 jours
Analyse des résultats et Rédaction du rapport final : 5 jours
=&gt; Estimation pour les besoins de l'étude = 50 jours x 353 € = 17 650€
Calcul selon grille : 1 mois.personne = 6189€ ; soit un besoin de 2,9 mois.personne</t>
  </si>
  <si>
    <t>Chef de Projet</t>
  </si>
  <si>
    <t>Base salaire annuel 65 911€ (42 €/h ; base 7,5 h/jours ; 210 jours travaillés annuel)
Montage, coordination, validation des soumissions réglementaires, gestion administrative et financière, suivi, logistique, clôture: 31 jours 
=&gt; Estimation pour les besoins de l'étude = 31 jours x 315 € =9 765 €
Calcul selon grille : 1 mois.personne = 5493€ ; soit un besoin de 1,8 mois.personne</t>
  </si>
  <si>
    <t>Attaché de Recherche Clinique Gestionnaire</t>
  </si>
  <si>
    <r>
      <rPr>
        <b/>
        <sz val="11"/>
        <rFont val="Arial"/>
        <family val="2"/>
      </rPr>
      <t>Base salaire annuel 65 911€ (315€/j)</t>
    </r>
    <r>
      <rPr>
        <sz val="11"/>
        <rFont val="Arial"/>
        <family val="2"/>
      </rPr>
      <t xml:space="preserve">
-Dépôts réglementaires, montage, organisation (temps élaboration classeurs centres, CRF, documents de l'étude, suivi réglementaire, gestion administrative et logistique) : 30 jours
-Coordination de l'étude pendant la période d'inclusion, du suivi du monitoring, et des clôture : 40 jours
soit au total 70 jours 
</t>
    </r>
    <r>
      <rPr>
        <b/>
        <sz val="11"/>
        <rFont val="Arial"/>
        <family val="2"/>
      </rPr>
      <t>=&gt; Estimation pour les besoins de l'étude = 70 jours x 314 € = 21 980€</t>
    </r>
    <r>
      <rPr>
        <sz val="11"/>
        <rFont val="Arial"/>
        <family val="2"/>
      </rPr>
      <t xml:space="preserve">
Calcul selon grille : 1 mois.personne = 5493€ ; soit un besoin de 4 mois.personne</t>
    </r>
  </si>
  <si>
    <t>Attaché de Recherche Clinique Moniteur</t>
  </si>
  <si>
    <t>Base salaire annuel 56 265€ (36 €/h ; base 7,5 h/jours ; 210 jours travaillés annuel)
Mise en place de l'essai, assurance et contrôle qualité des données, clôture des centres  (incluant préparation de visites et rédaction des rapports) : 
Nombre de jours MEP et clôture : 22 centres x 2 (déplacement pour une MEP et Clôture) X 3j (durée du déplacement + rapports) =132 jours
Nombre de jours de monitoring : 22 centres X 5 déplacements (5 visites dont 1 monitoring précoce) X 4j (durée du dépl. + rapports) =440j   
soit 572 jours au total
=&gt; Estimation pour les besoins de l'étude = 572 jours x 270 € = 154 440€
Calcul selon grille : 1 mois.personne = 4689€ ; soit un besoin de 32,9 mois.personne</t>
  </si>
  <si>
    <t>Spécialiste Vigilance hospitalière</t>
  </si>
  <si>
    <t>Base salaire annuel 114 138 € (72,5 €/h ; base 7,5 h/jours ; 210 jours travaillés annuel)
Revue du protocole, suivi de la vigilance de l'étude, rapports annuels de sécurité, modifications substantielles, transmissions des informations au CPP et ANSM : 60 jours
=&gt; Estimation pour les besoins de l'étude = 60 jours x 544 €= 32 640€
Calcul selon grille : 1 mois.personne = 9511€ ; soit un besoin de 3,4 mois.personne</t>
  </si>
  <si>
    <t>Méthodologiste</t>
  </si>
  <si>
    <t xml:space="preserve">Base salaire annuel 114 138 € (544 €/J)
Elaboration du plan statistique, calcul du nombre de sujets nécessaires, liste de randomisation, modifications substantielles : 20 jours
=&gt; Estimation pour les besoins de l'étude = 20 jours x 544 €= 10 880€
Calcul selon grille : 1 mois.personne = 9511€ ; soit un besoin de 1,14 mois.personne, arrondi à 1 mois.personne </t>
  </si>
  <si>
    <t>Biostatisticien</t>
  </si>
  <si>
    <t xml:space="preserve">Base salaire annuel 114 138 € (544 €/J)
Préparation, description, analyse statistique finale, rédaction du rapport statistique final et valorisation scientifique (publication) : 30 jours
=&gt; Estimation pour les besoins de l'étude = 30 jours x 544 €= 16 320€
Calcul selon grille : 1 mois.personne = 9511€ ; soit un besoin de 1,7 mois.personne, arrondi à 2 mois.personne </t>
  </si>
  <si>
    <t>Data Manager</t>
  </si>
  <si>
    <t xml:space="preserve">Base salaire annuel 54 657€  (35 €/h ; base 7,5 h/jours ; 210 jours travaillés annuel)
Set-up/Paramétrage : création de la base de données et paramétrage des modules 
Ongoing/Contrôle Qualité  : mise en place, suivi, contrôle de la cohérence, qualité des données 
Gel de base et transfert des données au biostatisticien :50 jours
=&gt; Estimation pour les besoins de l'étude = 50 jours x 263 € = 13 150€
Calcul selon grille : 1 mois.personne = 4555€ ; soit un besoin de 2,88 mois.personne, arrondi à 3 mois.personne </t>
  </si>
  <si>
    <t>Forfait de de mise en place : 150€/centre * 20 centres</t>
  </si>
  <si>
    <r>
      <t xml:space="preserve">Traitement à l'étude : Hfervivsec, ZBAREVU 20 mg/3.5 mL, solution à diluer pour perfusion flacon : 3 000 unités
</t>
    </r>
    <r>
      <rPr>
        <b/>
        <sz val="11"/>
        <color rgb="FF00B050"/>
        <rFont val="Arial"/>
        <family val="2"/>
      </rPr>
      <t>-&gt; Fourniture gracieuse du traitement à l'étude par le laboratoire LABO pharmaceutical</t>
    </r>
  </si>
  <si>
    <t xml:space="preserve">Etiquetage PUI des centres (suite à la préparation étiquetage de la poche) : Forfait 50€/ centre / phase
soit 50€ x 20 centres x2 phases = 1 200€ </t>
  </si>
  <si>
    <t>Acte CCAM ZZQL013 : ganglion sentinelle (313,08 €)
Prise en charge du produit de contraste
Prise en charge du matériel au bloc opératoire</t>
  </si>
  <si>
    <t>50 séjours 01M261</t>
  </si>
  <si>
    <t>Forfait "frais de mise en place de l'essai en Imagerie": actes d'imagerie à réaliser selon le suivi standard du patient pour une pathologie donnée
4h de temps TEC + 1h médical
Forfait de 178€ par centre, 20 centres</t>
  </si>
  <si>
    <r>
      <t xml:space="preserve">Pharmacocinétique Itomyscine Dr DOC  Taux résiduel Sirominus (B54) : 16,25€/ dosage
8 dosages (6 AUC et 2 taux résiduels)/patient avec 100 patients, soit  800 dosages 
Au total 800 x 16,25 = 8 060 € . </t>
    </r>
    <r>
      <rPr>
        <b/>
        <sz val="11"/>
        <rFont val="Arial"/>
        <family val="2"/>
      </rPr>
      <t>Ne s'agit pas d'un acte RIHN</t>
    </r>
    <r>
      <rPr>
        <sz val="11"/>
        <rFont val="Arial"/>
        <family val="2"/>
      </rPr>
      <t>.</t>
    </r>
  </si>
  <si>
    <r>
      <t xml:space="preserve">Forfait désarchivage de bloc/lames pour relecture centralisée : par dossier comprenant "recherche de lames, anonymisation, conditionnement, envoi, reclassement"  
Sélection + coupe et envoi lame blanche/colorée (10 lames à maxima)
150€/patient (dont 110€ Préparation biopsie fraiche ou archivée pour relecture centralisée, identification des blocs, préparations des lames (blanches ou colorées) pour le Pole de Biologie et d'Ana-Path + 40€ Envoi biopsie fraiche ou archivée pour relecture centralisée, gestion des formulaires d'envoi ( remplissage et classement) pour la structure du TEC)
soit 150€ * 100 patients. </t>
    </r>
    <r>
      <rPr>
        <b/>
        <sz val="11"/>
        <rFont val="Arial"/>
        <family val="2"/>
      </rPr>
      <t>Ne s'agit pas d'un acte RIHN.</t>
    </r>
  </si>
  <si>
    <t xml:space="preserve">Fourniture de matériel pour 50 patients :
Tubes EDTA, Eppendorf, boites aliquots, séparateurs, Cryo étiquettes (boites + Eppendorf), étiquettes tubes de prélèvements SST + sachet, sachets kits poche kangourou  </t>
  </si>
  <si>
    <t>Location sur la durée du projet d'un PANNORAMIC 250 Flash III pour scan des lames</t>
  </si>
  <si>
    <t>Frais hébergement Cleanweb
500€/an, durée totale de l'étude de 6 ans</t>
  </si>
  <si>
    <t>Licence questionnaire qualité de vie (adulte et enfants) 300 €/an</t>
  </si>
  <si>
    <t>2 ordinateurs portables pour datamanager et biostatisticien (besoin de puissance supérieure)</t>
  </si>
  <si>
    <t>5 tablettes pour receuils des données depuis les centres</t>
  </si>
  <si>
    <t>Forfait (classeurs investigateurs et promoteur, dossiers réglementaires, documents de l'étude) : 60 euros / centre, 20 centres</t>
  </si>
  <si>
    <t>Envoi des documents de l'étude aux centres (notices d'information, formulaires de consentement, classeur investigateurs 20€/centre associé (sauf centres de Lille, Dijon et Strasbourg)</t>
  </si>
  <si>
    <t>Déplacements ARC promoteur visite de mise en place (1j) et visite de clôture (1j) :
16 centres nationaux (&gt;200000 hab) : CHU Rennes, CHU Lyon, CLCC Bordeaux, CHRU Lille, CHU Bordeaux, CLCC Nantes, CLCC Lyon,Lariboisière, Tenon, Curie Paris, et Curie Saint Cloud, CHU Tours, CHU Saint-Etienne, CHU Caen, CHU de Limoges, CLCC Caen.
Soit 32 déplacements AR
Base calcul frais de déplacement nationaux :
467,5€/déplacement (1 trajet A/R national (450€) + 1 repas à 17,5€)</t>
  </si>
  <si>
    <t>Forfait frais d'impression : Notes d'information et consentements (300 consentements)</t>
  </si>
  <si>
    <t>Transport sur carboglace à température contrôlée des échantillons pour analyse centralisée :
1 transport /an / centre associé (hors Strasbourg), soit :
425€ TTC x 6 x 20 = 51 000 €</t>
  </si>
  <si>
    <t xml:space="preserve">Transport sur carboglace à température contrôlée des échantillons pour analyse centralisée :
Frais de gestion : 24€ TTC x 72 mois =1 728 € </t>
  </si>
  <si>
    <t>80 € par centre (20 centres)</t>
  </si>
  <si>
    <t>Remboursement des frais de déplacement pour les examens en sus (imagerie):
Forfait de 50 € de frais de déplacement (50 euros par déplacement) pour 300 patients avec 3 déplacements pour examen d'imagerie</t>
  </si>
  <si>
    <t>Assurance RIPH°1</t>
  </si>
  <si>
    <t>LABO Pharmaceutical</t>
  </si>
  <si>
    <t>*Fourniture du traitement à l'étude : Hfervivsec, ZBAREVU 20 mg/3.5 mL, solution à diluer pour perfusion flacon : 3 000 unités
*Opérations de prestations pharmacuetiques (conditionnement, étiquetage) du traitement à l'étude Hfervivsec, ZBAREVU 20 mg/3.5 mL
-&gt; 70 000 euros TTC</t>
  </si>
  <si>
    <t>Mise en place des méthodes pour dosage des pharmacocinétiques Hfervivsec
6 mois mi-temps technicien de laboratoire de biochimie et biologie moléculaire 
=&gt; Calcul selon grille : 1 mois.personne =4 689 € ; soit un besoin de 3 mois.personne = 
14 067€
-&gt; Etude ancillaire (recherche de financement en cours)</t>
  </si>
  <si>
    <t>Appel à projets
PRT-K 2026
 Annexe financière - Budget demandé à l'INCa
Renseignements administratifs</t>
  </si>
  <si>
    <t>Appel à projets
PRT-K 2026
 Annexe financière
Renseignements administratifs</t>
  </si>
  <si>
    <t>Grille PRT-S/-K 26 - Financement par la DGOS des établissements de santé</t>
  </si>
  <si>
    <t>Légères modifications de forme dans l'onglet "AAP-DGOS_Gbudget"</t>
  </si>
  <si>
    <t>Ajout d'un critère à renseigner dans l'onglet "AAP-DGOS_Gbudget" (nombre de centres)</t>
  </si>
  <si>
    <t>Nouveautés grilles budgétaires AAP 2026</t>
  </si>
  <si>
    <t>Grille budgétaire AAP 2025</t>
  </si>
  <si>
    <t xml:space="preserve">Dans le cadre de projets européens dont les porteurs de projets sont français, sont éligibles toutes les dépenses donnant lieu à achats ou activités réalisés sur le sol français, y compris pour le compte des pays partenaires.
Ainsi, sont éligibles au financement par le PHRC-N les dépenses de coordination du projet (y compris l'assurance et les frais de transports d'échantillons pour les analyses effectuées en France) et les dépenses d'investigation  en France (par exemple : achat de consommables en France, voire de médicaments, etc. adressés à l'étranger dans le cadre du projet)
Sont notamment exclues les dépenses de personnels recrutés à l'étranger (médical et non médical) , les dépenses liées à la couverture des surcoûts hospitaliers à l'étranger (actes et séjours).
</t>
  </si>
  <si>
    <t>Durées en mois :  (total projet)</t>
  </si>
  <si>
    <r>
      <rPr>
        <u/>
        <sz val="11"/>
        <color theme="1"/>
        <rFont val="Calibri"/>
        <family val="2"/>
        <scheme val="minor"/>
      </rPr>
      <t xml:space="preserve">Durée total projet : </t>
    </r>
    <r>
      <rPr>
        <sz val="11"/>
        <color theme="1"/>
        <rFont val="Calibri"/>
        <family val="2"/>
        <scheme val="minor"/>
      </rPr>
      <t>Durée en mois entre le succès à l’AAP et la publication des résultats.</t>
    </r>
  </si>
  <si>
    <t>Durées en mois :  (suivi)</t>
  </si>
  <si>
    <r>
      <rPr>
        <u/>
        <sz val="11"/>
        <color theme="1"/>
        <rFont val="Calibri"/>
        <family val="2"/>
        <scheme val="minor"/>
      </rPr>
      <t>Durée suivi :</t>
    </r>
    <r>
      <rPr>
        <sz val="11"/>
        <color theme="1"/>
        <rFont val="Calibri"/>
        <family val="2"/>
        <scheme val="minor"/>
      </rPr>
      <t xml:space="preserve"> délai entre l'inclusion du patient et la dernière visite de suivi</t>
    </r>
  </si>
  <si>
    <r>
      <t xml:space="preserve">Nombre total de patients ou d'observations prévu à recruter (NP) - </t>
    </r>
    <r>
      <rPr>
        <b/>
        <sz val="10"/>
        <color rgb="FFFF0000"/>
        <rFont val="Arial"/>
        <family val="2"/>
      </rPr>
      <t xml:space="preserve">valeurs numérique uniquement (données complémentaires format libre en colonne E) </t>
    </r>
    <r>
      <rPr>
        <b/>
        <sz val="10"/>
        <rFont val="Arial"/>
        <family val="2"/>
      </rPr>
      <t>:</t>
    </r>
  </si>
  <si>
    <t>Nombre total de patients ou d'observations prévu à recruter (NP). Valeurs numérique uniquement (données complémentaires format libre en colonne E) :</t>
  </si>
  <si>
    <t>Précisions complémentaires</t>
  </si>
  <si>
    <t>Toutes les précisions en lien avec le nombre de patients ou d'observations prévues à recruter permettant de mieux comprendre les données renseignées dans la grille budgétaire (ex : "2178 patients : 778 BDD et 1400 transplantés rénaux")</t>
  </si>
  <si>
    <r>
      <t>Un seul établissement de santé, GCS, maison de santé ou centre de santé peut recevoir le financement de la DGOS, quel que soit le nombre de centres participant .
Si plusieurs établissements de santé , GCS, maisons de santé ou centres de santé sont impliqués dans le projet, la répartition des crédits entre eux sera de la responsabilité de celui désigné comme "gestionnaire des fonds"
Le financement accordé par la DGOS est alloué</t>
    </r>
    <r>
      <rPr>
        <b/>
        <sz val="11"/>
        <color theme="1"/>
        <rFont val="Calibri"/>
        <family val="2"/>
        <scheme val="minor"/>
      </rPr>
      <t>, pour les établissement de santé et GCS</t>
    </r>
    <r>
      <rPr>
        <sz val="11"/>
        <color theme="1"/>
        <rFont val="Calibri"/>
        <family val="2"/>
        <scheme val="minor"/>
      </rPr>
      <t>, sous forme de dotation MERRI (missions d'enseignement , de recherche, de référence et d'innovation)</t>
    </r>
  </si>
  <si>
    <t>Le mois.personne correspond à 1/12 d'ETP annuel.</t>
  </si>
  <si>
    <t>Indiquer l'acte par sa nomenclature de référence, ou à défaut (cas particulier) la description précise de sa valorisation.
Si l'acte est facturé à la sécurité sociale, il ne doit pas être valorisé (double facturation), seul les surcoûts liés spécifiquement à la réalisation de la recherche doivent être indiqués (et justifiés).
Le budget prévisionnel du projet de recherche sera communiqué, en cas de contrôle, sur l'utilisation des crédits d'assurance maladie, aux autorités compétentes.</t>
  </si>
  <si>
    <t>Les séjours hospitaliers doivent être dans la mesure du possible référencés avec le GHS ou à défaut le GHM
Si le séjour est facturé à la sécurité sociale, il ne doit pas être valorisé (double facturation), seul les surcoûts liés spécifiquement à la réalisation de la recherche doivent être indiqués (et justifiés).
Le budget prévisionnel du projet de recherche sera communiqué, en cas de contrôle, sur l'utilisation des crédits d'assurance maladie, aux autorités compétentes.</t>
  </si>
  <si>
    <t>Les consommables sont uniquement ceux non inclus dans l'acte inscrit à la nomenclature
Si l'acte d'imagerie est facturé à la sécurité sociale, il ne doit pas être valorisé (double facturation), seul les surcoûts liés spécifiquement à la réalisation de la recherche doivent être indiqués (et justifiés).
Le budget prévisionnel du projet de recherche sera communiqué, en cas de contrôle, sur l'utilisation des crédits d'assurance maladie, aux autorités compétentes.</t>
  </si>
  <si>
    <t>Les consommables sont uniquement ceux non inclus dans l'acte inscrit à la nomenclature
Si l'acte de biologie est facturé à la sécurité sociale, il ne doit pas être valorisé (double facturation), seul les surcoûts liés spécifiquement à la réalisation de la recherche doivent être indiqués (et justifiés).
Les surcoûts financés via le référentiel des actes innovants hors nomenclatures (RIHN) et la liste complémentaire ne sont pas éligibles à un financement DGOS.
Le budget prévisionnel du projet de recherche sera communiqué, en cas de contrôle, sur l'utilisation des crédits d'assurance maladie, aux autorités compétentes.</t>
  </si>
  <si>
    <t>Les consommables sont uniquement ceux non inclus dans l'acte inscrit à la nomenclature
Si l'acte d'ACP est facturé à la sécurité sociale, il ne doit pas être valorisé (double facturation), seul les surcoûts liés spécifiquement à la réalisation de la recherche doivent être indiqués (et justifiés).
Les surcoûts financés financé pour les actes réalisés dans le cadre du soin via le référentiel des actes innovants hors nomenclatures (RIHN) et la liste complémentaire ne sont pas éligibles à un financement DGOS.
Le budget prévisionnel du projet de recherche sera communiqué, en cas de contrôle, sur l'utilisation des crédits d'assurance maladie, aux autorités compétentes.</t>
  </si>
  <si>
    <r>
      <rPr>
        <b/>
        <u/>
        <sz val="18"/>
        <color indexed="10"/>
        <rFont val="Arial"/>
        <family val="2"/>
      </rPr>
      <t>Grille budgétaire</t>
    </r>
    <r>
      <rPr>
        <b/>
        <sz val="18"/>
        <color indexed="10"/>
        <rFont val="Arial"/>
        <family val="2"/>
      </rPr>
      <t xml:space="preserve">
Co-financement par la DGOS des établissements de santé pour le Programme de Recherche Translationnelle :
- en santé : AAPG26 - PRT-S en partenariat avec l'ANR
- en cancérologie : AAP 25/26 PRT-K en partenariat avec l'INCa</t>
    </r>
  </si>
  <si>
    <t>v0-juillet-2025</t>
  </si>
  <si>
    <t>Nombre de centres (NC) :</t>
  </si>
  <si>
    <t>Durées en mois suivi (DUR) :</t>
  </si>
  <si>
    <r>
      <t xml:space="preserve">Nombre total de patients ou d'observations prévu à recruter (NP) - </t>
    </r>
    <r>
      <rPr>
        <b/>
        <sz val="12"/>
        <color rgb="FFFF0000"/>
        <rFont val="Arial"/>
        <family val="2"/>
      </rPr>
      <t xml:space="preserve">valeurs numérique uniquement (données complémentaires format libre en colonne E) </t>
    </r>
    <r>
      <rPr>
        <b/>
        <sz val="12"/>
        <rFont val="Arial"/>
        <family val="2"/>
      </rPr>
      <t>:</t>
    </r>
  </si>
  <si>
    <t>Précisions complémentaires (Nb patients) :</t>
  </si>
  <si>
    <t>Commentaires :</t>
  </si>
  <si>
    <t>Foire aux questions – remplissage de la grille budgétaire 2022 pour le dépôt de projets de recherche candidats aux programmes de recherche appliquée en santé</t>
  </si>
  <si>
    <r>
      <rPr>
        <b/>
        <u/>
        <sz val="18"/>
        <color rgb="FFFF0000"/>
        <rFont val="Arial"/>
        <family val="2"/>
      </rPr>
      <t>Grille budgétaire AAP 25/26</t>
    </r>
    <r>
      <rPr>
        <b/>
        <sz val="18"/>
        <color rgb="FFFF0000"/>
        <rFont val="Arial"/>
        <family val="2"/>
      </rPr>
      <t xml:space="preserve">
Financement par la DGOS des établissements de santé, GCS, maisons de santé ou centres de santé
 pour les appels à projets :
PHRC-N, PHRC-K, PHRC-I, PRME, PREPS et PHRIP</t>
    </r>
  </si>
  <si>
    <t>Numéro du dossier (ex dans Innovarc : PHRC-25-0001) :</t>
  </si>
  <si>
    <t>PHRC-K25-325</t>
  </si>
  <si>
    <t>Nombre de centres :</t>
  </si>
  <si>
    <t>Durées en mois (suivi) :</t>
  </si>
  <si>
    <t>Précisions complémentaires :</t>
  </si>
  <si>
    <t>acronyme du projet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</si>
</sst>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 #,##0.00\ &quot;€&quot;_-;\-* #,##0.00\ &quot;€&quot;_-;_-* &quot;-&quot;??\ &quot;€&quot;_-;_-@_-"/>
    <numFmt numFmtId="43" formatCode="_-* #,##0.00_-;\-* #,##0.00_-;_-* &quot;-&quot;??_-;_-@_-"/>
    <numFmt numFmtId="164" formatCode="_-* #,##0\ [$€-40C]_-;\-* #,##0\ [$€-40C]_-;_-* &quot;-&quot;??\ [$€-40C]_-;_-@_-"/>
    <numFmt numFmtId="165" formatCode="#,##0\ _€"/>
    <numFmt numFmtId="166" formatCode="#,##0\ &quot;€&quot;"/>
    <numFmt numFmtId="167" formatCode="0.0"/>
    <numFmt numFmtId="168" formatCode="_-* #,##0\ &quot;€&quot;_-;\-* #,##0\ &quot;€&quot;_-;_-* &quot;-&quot;??\ &quot;€&quot;_-;_-@_-"/>
    <numFmt numFmtId="169" formatCode="#,##0.0"/>
  </numFmts>
  <fonts count="131" x14ac:knownFonts="1">
    <font>
      <sz val="11"/>
      <color theme="1"/>
      <name val="Calibri"/>
      <family val="2"/>
      <scheme val="minor"/>
    </font>
    <font>
      <b/>
      <sz val="11"/>
      <name val="Arial"/>
      <family val="2"/>
    </font>
    <font>
      <sz val="11"/>
      <name val="Arial"/>
      <family val="2"/>
    </font>
    <font>
      <b/>
      <sz val="11"/>
      <color indexed="12"/>
      <name val="Arial"/>
      <family val="2"/>
    </font>
    <font>
      <b/>
      <sz val="10"/>
      <name val="Arial"/>
      <family val="2"/>
    </font>
    <font>
      <b/>
      <u/>
      <sz val="11"/>
      <name val="Arial"/>
      <family val="2"/>
    </font>
    <font>
      <b/>
      <sz val="16"/>
      <name val="Arial"/>
      <family val="2"/>
    </font>
    <font>
      <b/>
      <sz val="9"/>
      <name val="Arial"/>
      <family val="2"/>
    </font>
    <font>
      <b/>
      <u val="double"/>
      <sz val="11"/>
      <name val="Arial"/>
      <family val="2"/>
    </font>
    <font>
      <sz val="8"/>
      <color indexed="81"/>
      <name val="Tahoma"/>
      <family val="2"/>
    </font>
    <font>
      <b/>
      <sz val="8"/>
      <color indexed="81"/>
      <name val="Tahoma"/>
      <family val="2"/>
    </font>
    <font>
      <b/>
      <sz val="14"/>
      <name val="Arial"/>
      <family val="2"/>
    </font>
    <font>
      <b/>
      <sz val="11"/>
      <color indexed="81"/>
      <name val="Tahoma"/>
      <family val="2"/>
    </font>
    <font>
      <sz val="11"/>
      <color indexed="81"/>
      <name val="Tahoma"/>
      <family val="2"/>
    </font>
    <font>
      <b/>
      <u/>
      <sz val="11"/>
      <color indexed="81"/>
      <name val="Tahoma"/>
      <family val="2"/>
    </font>
    <font>
      <i/>
      <sz val="18"/>
      <color indexed="8"/>
      <name val="Arial Narrow"/>
      <family val="2"/>
    </font>
    <font>
      <b/>
      <i/>
      <sz val="18"/>
      <color indexed="8"/>
      <name val="Arial Narrow"/>
      <family val="2"/>
    </font>
    <font>
      <i/>
      <u/>
      <sz val="18"/>
      <color indexed="8"/>
      <name val="Arial Narrow"/>
      <family val="2"/>
    </font>
    <font>
      <b/>
      <i/>
      <u/>
      <sz val="18"/>
      <color indexed="8"/>
      <name val="Arial Narrow"/>
      <family val="2"/>
    </font>
    <font>
      <b/>
      <sz val="14"/>
      <color indexed="12"/>
      <name val="Arial"/>
      <family val="2"/>
    </font>
    <font>
      <b/>
      <sz val="11"/>
      <color theme="1"/>
      <name val="Calibri"/>
      <family val="2"/>
      <scheme val="minor"/>
    </font>
    <font>
      <b/>
      <u/>
      <sz val="20"/>
      <color rgb="FFFF0000"/>
      <name val="Calibri"/>
      <family val="2"/>
      <scheme val="minor"/>
    </font>
    <font>
      <sz val="14"/>
      <color theme="1"/>
      <name val="Calibri"/>
      <family val="2"/>
      <scheme val="minor"/>
    </font>
    <font>
      <b/>
      <sz val="14"/>
      <color theme="1"/>
      <name val="Calibri"/>
      <family val="2"/>
      <scheme val="minor"/>
    </font>
    <font>
      <sz val="24"/>
      <color theme="1"/>
      <name val="Calibri"/>
      <family val="2"/>
      <scheme val="minor"/>
    </font>
    <font>
      <i/>
      <sz val="18"/>
      <color theme="1"/>
      <name val="Arial Narrow"/>
      <family val="2"/>
    </font>
    <font>
      <sz val="22"/>
      <color theme="1"/>
      <name val="Calibri"/>
      <family val="2"/>
      <scheme val="minor"/>
    </font>
    <font>
      <sz val="20"/>
      <color theme="1"/>
      <name val="Calibri"/>
      <family val="2"/>
      <scheme val="minor"/>
    </font>
    <font>
      <b/>
      <sz val="11"/>
      <color rgb="FFC00000"/>
      <name val="Calibri"/>
      <family val="2"/>
      <scheme val="minor"/>
    </font>
    <font>
      <sz val="9"/>
      <color indexed="81"/>
      <name val="Tahoma"/>
      <family val="2"/>
    </font>
    <font>
      <sz val="11"/>
      <name val="Calibri"/>
      <family val="2"/>
      <scheme val="minor"/>
    </font>
    <font>
      <b/>
      <sz val="11"/>
      <color theme="1"/>
      <name val="Arial"/>
      <family val="2"/>
    </font>
    <font>
      <sz val="11"/>
      <color theme="1"/>
      <name val="Arial"/>
      <family val="2"/>
    </font>
    <font>
      <sz val="11"/>
      <color theme="1"/>
      <name val="Calibri"/>
      <family val="2"/>
      <scheme val="minor"/>
    </font>
    <font>
      <sz val="10"/>
      <name val="Arial"/>
      <family val="2"/>
    </font>
    <font>
      <sz val="10"/>
      <name val="Tahoma"/>
      <family val="2"/>
    </font>
    <font>
      <b/>
      <sz val="11"/>
      <name val="Tahoma"/>
      <family val="2"/>
    </font>
    <font>
      <b/>
      <sz val="12"/>
      <name val="Tahoma"/>
      <family val="2"/>
    </font>
    <font>
      <sz val="11"/>
      <name val="Tahoma"/>
      <family val="2"/>
    </font>
    <font>
      <b/>
      <sz val="10"/>
      <name val="Tahoma"/>
      <family val="2"/>
    </font>
    <font>
      <b/>
      <sz val="9"/>
      <name val="Tahoma"/>
      <family val="2"/>
    </font>
    <font>
      <b/>
      <i/>
      <sz val="10"/>
      <name val="Tahoma"/>
      <family val="2"/>
    </font>
    <font>
      <sz val="11"/>
      <color theme="1"/>
      <name val="Tahoma"/>
      <family val="2"/>
    </font>
    <font>
      <b/>
      <i/>
      <sz val="9"/>
      <name val="Tahoma"/>
      <family val="2"/>
    </font>
    <font>
      <b/>
      <i/>
      <sz val="11"/>
      <name val="Tahoma"/>
      <family val="2"/>
    </font>
    <font>
      <b/>
      <sz val="11"/>
      <color theme="1"/>
      <name val="Tahoma"/>
      <family val="2"/>
    </font>
    <font>
      <b/>
      <sz val="8"/>
      <color indexed="8"/>
      <name val="Tahoma"/>
      <family val="2"/>
    </font>
    <font>
      <sz val="8"/>
      <color indexed="8"/>
      <name val="Tahoma"/>
      <family val="2"/>
    </font>
    <font>
      <b/>
      <sz val="11"/>
      <color indexed="8"/>
      <name val="Tahoma"/>
      <family val="2"/>
    </font>
    <font>
      <sz val="10"/>
      <color indexed="81"/>
      <name val="Tahoma"/>
      <family val="2"/>
    </font>
    <font>
      <sz val="12"/>
      <color indexed="81"/>
      <name val="Tahoma"/>
      <family val="2"/>
    </font>
    <font>
      <b/>
      <sz val="12"/>
      <color indexed="37"/>
      <name val="Tahoma"/>
      <family val="2"/>
    </font>
    <font>
      <b/>
      <sz val="9"/>
      <color indexed="81"/>
      <name val="Tahoma"/>
      <family val="2"/>
    </font>
    <font>
      <sz val="10"/>
      <name val="Arial"/>
      <family val="2"/>
    </font>
    <font>
      <b/>
      <sz val="10"/>
      <color indexed="60"/>
      <name val="Tahoma"/>
      <family val="2"/>
    </font>
    <font>
      <b/>
      <u/>
      <sz val="20"/>
      <color rgb="FFC00000"/>
      <name val="Calibri"/>
      <family val="2"/>
      <scheme val="minor"/>
    </font>
    <font>
      <b/>
      <u/>
      <sz val="18"/>
      <color rgb="FFC00000"/>
      <name val="Calibri"/>
      <family val="2"/>
      <scheme val="minor"/>
    </font>
    <font>
      <b/>
      <sz val="18"/>
      <color rgb="FFC00000"/>
      <name val="Calibri"/>
      <family val="2"/>
      <scheme val="minor"/>
    </font>
    <font>
      <b/>
      <sz val="11"/>
      <color rgb="FFC00000"/>
      <name val="Marianne"/>
      <family val="3"/>
    </font>
    <font>
      <sz val="10"/>
      <name val="Marianne"/>
      <family val="3"/>
    </font>
    <font>
      <b/>
      <sz val="11"/>
      <name val="Marianne"/>
      <family val="3"/>
    </font>
    <font>
      <b/>
      <sz val="12"/>
      <name val="Marianne"/>
      <family val="3"/>
    </font>
    <font>
      <sz val="11"/>
      <name val="Marianne"/>
      <family val="3"/>
    </font>
    <font>
      <b/>
      <sz val="10"/>
      <name val="Marianne"/>
      <family val="3"/>
    </font>
    <font>
      <i/>
      <sz val="11"/>
      <color indexed="9"/>
      <name val="Marianne"/>
      <family val="3"/>
    </font>
    <font>
      <b/>
      <sz val="9"/>
      <name val="Marianne"/>
      <family val="3"/>
    </font>
    <font>
      <b/>
      <i/>
      <sz val="10"/>
      <name val="Marianne"/>
      <family val="3"/>
    </font>
    <font>
      <sz val="11"/>
      <color theme="1"/>
      <name val="Marianne"/>
      <family val="3"/>
    </font>
    <font>
      <b/>
      <i/>
      <sz val="9"/>
      <name val="Marianne"/>
      <family val="3"/>
    </font>
    <font>
      <b/>
      <i/>
      <sz val="11"/>
      <name val="Marianne"/>
      <family val="3"/>
    </font>
    <font>
      <i/>
      <sz val="11"/>
      <name val="Marianne"/>
      <family val="3"/>
    </font>
    <font>
      <b/>
      <sz val="11"/>
      <color theme="1"/>
      <name val="Marianne"/>
      <family val="3"/>
    </font>
    <font>
      <b/>
      <sz val="8"/>
      <name val="Marianne"/>
      <family val="3"/>
    </font>
    <font>
      <sz val="9"/>
      <name val="Marianne"/>
      <family val="3"/>
    </font>
    <font>
      <b/>
      <i/>
      <sz val="12"/>
      <color rgb="FFFF0000"/>
      <name val="Marianne"/>
      <family val="3"/>
    </font>
    <font>
      <b/>
      <sz val="12"/>
      <color theme="1"/>
      <name val="Marianne"/>
      <family val="3"/>
    </font>
    <font>
      <b/>
      <sz val="11"/>
      <color rgb="FFFF0000"/>
      <name val="Marianne"/>
      <family val="3"/>
    </font>
    <font>
      <b/>
      <sz val="8"/>
      <color indexed="8"/>
      <name val="Marianne"/>
      <family val="3"/>
    </font>
    <font>
      <sz val="8"/>
      <color indexed="8"/>
      <name val="Marianne"/>
      <family val="3"/>
    </font>
    <font>
      <b/>
      <sz val="11"/>
      <color indexed="8"/>
      <name val="Marianne"/>
      <family val="3"/>
    </font>
    <font>
      <b/>
      <sz val="10"/>
      <color rgb="FFFF0000"/>
      <name val="Marianne"/>
      <family val="3"/>
    </font>
    <font>
      <sz val="12"/>
      <color theme="0"/>
      <name val="Marianne"/>
      <family val="3"/>
    </font>
    <font>
      <i/>
      <sz val="12"/>
      <color indexed="9"/>
      <name val="Marianne"/>
      <family val="3"/>
    </font>
    <font>
      <sz val="12"/>
      <color indexed="9"/>
      <name val="Marianne"/>
      <family val="3"/>
    </font>
    <font>
      <sz val="12"/>
      <name val="Marianne"/>
      <family val="3"/>
    </font>
    <font>
      <b/>
      <u/>
      <sz val="20"/>
      <name val="Marianne"/>
      <family val="3"/>
    </font>
    <font>
      <b/>
      <u/>
      <sz val="20"/>
      <color rgb="FFFF0000"/>
      <name val="Marianne"/>
      <family val="3"/>
    </font>
    <font>
      <i/>
      <sz val="14"/>
      <color theme="1"/>
      <name val="Marianne"/>
      <family val="3"/>
    </font>
    <font>
      <sz val="14"/>
      <color theme="1"/>
      <name val="Marianne"/>
      <family val="3"/>
    </font>
    <font>
      <b/>
      <sz val="18"/>
      <name val="Arial"/>
      <family val="2"/>
    </font>
    <font>
      <b/>
      <sz val="12"/>
      <name val="Arial"/>
      <family val="2"/>
    </font>
    <font>
      <b/>
      <u/>
      <sz val="20"/>
      <color rgb="FFFF0000"/>
      <name val="Arial"/>
      <family val="2"/>
    </font>
    <font>
      <b/>
      <sz val="16"/>
      <color theme="1"/>
      <name val="Arial"/>
      <family val="2"/>
    </font>
    <font>
      <sz val="16"/>
      <color theme="1"/>
      <name val="Arial"/>
      <family val="2"/>
    </font>
    <font>
      <b/>
      <sz val="16"/>
      <color rgb="FFC00000"/>
      <name val="Arial"/>
      <family val="2"/>
    </font>
    <font>
      <b/>
      <u/>
      <sz val="12"/>
      <name val="Arial"/>
      <family val="2"/>
    </font>
    <font>
      <b/>
      <u val="double"/>
      <sz val="12"/>
      <name val="Arial"/>
      <family val="2"/>
    </font>
    <font>
      <sz val="12"/>
      <color theme="1"/>
      <name val="Arial"/>
      <family val="2"/>
    </font>
    <font>
      <b/>
      <sz val="12"/>
      <color theme="1"/>
      <name val="Arial"/>
      <family val="2"/>
    </font>
    <font>
      <b/>
      <sz val="10"/>
      <color theme="1"/>
      <name val="Arial"/>
      <family val="2"/>
    </font>
    <font>
      <sz val="11"/>
      <color rgb="FFC00000"/>
      <name val="Arial"/>
      <family val="2"/>
    </font>
    <font>
      <b/>
      <sz val="11"/>
      <color indexed="81"/>
      <name val="Arial"/>
      <family val="2"/>
    </font>
    <font>
      <sz val="11"/>
      <color indexed="81"/>
      <name val="Arial"/>
      <family val="2"/>
    </font>
    <font>
      <b/>
      <u/>
      <sz val="11"/>
      <color indexed="81"/>
      <name val="Arial"/>
      <family val="2"/>
    </font>
    <font>
      <b/>
      <sz val="12"/>
      <color rgb="FFC00000"/>
      <name val="Calibri"/>
      <family val="2"/>
      <scheme val="minor"/>
    </font>
    <font>
      <b/>
      <sz val="14"/>
      <color rgb="FFC00000"/>
      <name val="Marianne"/>
      <family val="3"/>
    </font>
    <font>
      <b/>
      <sz val="11"/>
      <color rgb="FFC00000"/>
      <name val="Tahoma"/>
      <family val="2"/>
    </font>
    <font>
      <sz val="11"/>
      <color rgb="FFC00000"/>
      <name val="Tahoma"/>
      <family val="2"/>
    </font>
    <font>
      <i/>
      <sz val="14"/>
      <color rgb="FFC00000"/>
      <name val="Marianne"/>
      <family val="3"/>
    </font>
    <font>
      <sz val="11"/>
      <color rgb="FFFF0000"/>
      <name val="Calibri"/>
      <family val="2"/>
      <scheme val="minor"/>
    </font>
    <font>
      <b/>
      <sz val="18"/>
      <color indexed="10"/>
      <name val="Arial"/>
      <family val="2"/>
    </font>
    <font>
      <b/>
      <u/>
      <sz val="18"/>
      <color indexed="10"/>
      <name val="Arial"/>
      <family val="2"/>
    </font>
    <font>
      <sz val="18"/>
      <color theme="1"/>
      <name val="Arial"/>
      <family val="2"/>
    </font>
    <font>
      <b/>
      <u/>
      <sz val="11"/>
      <color rgb="FFFF0000"/>
      <name val="Arial"/>
      <family val="2"/>
    </font>
    <font>
      <b/>
      <sz val="16"/>
      <color rgb="FFFF0000"/>
      <name val="Arial"/>
      <family val="2"/>
    </font>
    <font>
      <b/>
      <sz val="11"/>
      <color rgb="FFFF0000"/>
      <name val="Arial"/>
      <family val="2"/>
    </font>
    <font>
      <b/>
      <u/>
      <sz val="11"/>
      <color rgb="FFFF0000"/>
      <name val="Calibri"/>
      <family val="2"/>
      <scheme val="minor"/>
    </font>
    <font>
      <b/>
      <sz val="9"/>
      <color rgb="FFFF0000"/>
      <name val="Arial"/>
      <family val="2"/>
    </font>
    <font>
      <u/>
      <sz val="11"/>
      <color theme="1"/>
      <name val="Calibri"/>
      <family val="2"/>
      <scheme val="minor"/>
    </font>
    <font>
      <b/>
      <u/>
      <sz val="11"/>
      <color theme="1"/>
      <name val="Calibri"/>
      <family val="2"/>
      <scheme val="minor"/>
    </font>
    <font>
      <b/>
      <sz val="11"/>
      <color rgb="FFFF0000"/>
      <name val="Calibri"/>
      <family val="2"/>
      <scheme val="minor"/>
    </font>
    <font>
      <i/>
      <sz val="11"/>
      <color rgb="FFFF0000"/>
      <name val="Calibri"/>
      <family val="2"/>
      <scheme val="minor"/>
    </font>
    <font>
      <u/>
      <sz val="11"/>
      <color theme="10"/>
      <name val="Calibri"/>
      <family val="2"/>
      <scheme val="minor"/>
    </font>
    <font>
      <b/>
      <sz val="18"/>
      <color rgb="FFFF0000"/>
      <name val="Arial"/>
      <family val="2"/>
    </font>
    <font>
      <b/>
      <u/>
      <sz val="18"/>
      <color rgb="FFFF0000"/>
      <name val="Arial"/>
      <family val="2"/>
    </font>
    <font>
      <sz val="18"/>
      <color rgb="FFFF0000"/>
      <name val="Arial"/>
      <family val="2"/>
    </font>
    <font>
      <b/>
      <u/>
      <sz val="26"/>
      <color rgb="FFFF0000"/>
      <name val="Arial"/>
      <family val="2"/>
    </font>
    <font>
      <b/>
      <sz val="11"/>
      <color rgb="FF00B050"/>
      <name val="Arial"/>
      <family val="2"/>
    </font>
    <font>
      <b/>
      <sz val="10"/>
      <color rgb="FFFF0000"/>
      <name val="Arial"/>
      <family val="2"/>
    </font>
    <font>
      <b/>
      <sz val="12"/>
      <color rgb="FFFF0000"/>
      <name val="Arial"/>
      <family val="2"/>
    </font>
    <font>
      <b/>
      <sz val="18"/>
      <color theme="1"/>
      <name val="Arial"/>
      <family val="2"/>
    </font>
  </fonts>
  <fills count="27">
    <fill>
      <patternFill patternType="none"/>
    </fill>
    <fill>
      <patternFill patternType="gray125"/>
    </fill>
    <fill>
      <patternFill patternType="solid">
        <fgColor theme="5" tint="0.79998168889431442"/>
        <bgColor indexed="64"/>
      </patternFill>
    </fill>
    <fill>
      <patternFill patternType="solid">
        <fgColor rgb="FFFF6699"/>
        <bgColor indexed="64"/>
      </patternFill>
    </fill>
    <fill>
      <patternFill patternType="solid">
        <fgColor rgb="FFEABCD6"/>
        <bgColor indexed="64"/>
      </patternFill>
    </fill>
    <fill>
      <patternFill patternType="solid">
        <fgColor theme="1" tint="0.499984740745262"/>
        <bgColor indexed="64"/>
      </patternFill>
    </fill>
    <fill>
      <patternFill patternType="solid">
        <fgColor theme="0" tint="-0.249977111117893"/>
        <bgColor indexed="64"/>
      </patternFill>
    </fill>
    <fill>
      <patternFill patternType="solid">
        <fgColor theme="6" tint="0.39997558519241921"/>
        <bgColor indexed="64"/>
      </patternFill>
    </fill>
    <fill>
      <patternFill patternType="solid">
        <fgColor indexed="2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6"/>
        <bgColor indexed="64"/>
      </patternFill>
    </fill>
    <fill>
      <patternFill patternType="solid">
        <fgColor theme="8"/>
        <bgColor indexed="64"/>
      </patternFill>
    </fill>
    <fill>
      <patternFill patternType="solid">
        <fgColor theme="8" tint="0.79998168889431442"/>
        <bgColor indexed="64"/>
      </patternFill>
    </fill>
    <fill>
      <patternFill patternType="solid">
        <fgColor rgb="FFFF0000"/>
        <bgColor indexed="64"/>
      </patternFill>
    </fill>
    <fill>
      <patternFill patternType="solid">
        <fgColor rgb="FFFFFF00"/>
        <bgColor indexed="64"/>
      </patternFill>
    </fill>
    <fill>
      <patternFill patternType="solid">
        <fgColor rgb="FF92D050"/>
        <bgColor indexed="64"/>
      </patternFill>
    </fill>
    <fill>
      <patternFill patternType="solid">
        <fgColor indexed="13"/>
        <bgColor indexed="64"/>
      </patternFill>
    </fill>
    <fill>
      <patternFill patternType="solid">
        <fgColor theme="5" tint="0.59999389629810485"/>
        <bgColor indexed="64"/>
      </patternFill>
    </fill>
    <fill>
      <patternFill patternType="solid">
        <fgColor theme="0" tint="-4.9989318521683403E-2"/>
        <bgColor indexed="64"/>
      </patternFill>
    </fill>
    <fill>
      <patternFill patternType="solid">
        <fgColor theme="3" tint="0.39997558519241921"/>
        <bgColor indexed="64"/>
      </patternFill>
    </fill>
    <fill>
      <patternFill patternType="solid">
        <fgColor theme="4" tint="0.59999389629810485"/>
        <bgColor indexed="64"/>
      </patternFill>
    </fill>
    <fill>
      <patternFill patternType="solid">
        <fgColor theme="1" tint="0.34998626667073579"/>
        <bgColor indexed="64"/>
      </patternFill>
    </fill>
    <fill>
      <patternFill patternType="solid">
        <fgColor rgb="FFFFC000"/>
        <bgColor indexed="64"/>
      </patternFill>
    </fill>
    <fill>
      <patternFill patternType="solid">
        <fgColor rgb="FFF2DCDB"/>
        <bgColor indexed="64"/>
      </patternFill>
    </fill>
    <fill>
      <patternFill patternType="solid">
        <fgColor rgb="FFC4D79B"/>
        <bgColor indexed="64"/>
      </patternFill>
    </fill>
    <fill>
      <patternFill patternType="solid">
        <fgColor theme="0"/>
        <bgColor indexed="64"/>
      </patternFill>
    </fill>
  </fills>
  <borders count="67">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medium">
        <color indexed="64"/>
      </left>
      <right/>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top/>
      <bottom style="medium">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style="medium">
        <color indexed="64"/>
      </left>
      <right style="medium">
        <color indexed="64"/>
      </right>
      <top style="medium">
        <color indexed="64"/>
      </top>
      <bottom/>
      <diagonal/>
    </border>
  </borders>
  <cellStyleXfs count="7">
    <xf numFmtId="0" fontId="0" fillId="0" borderId="0"/>
    <xf numFmtId="0" fontId="34" fillId="0" borderId="0"/>
    <xf numFmtId="0" fontId="53" fillId="0" borderId="0"/>
    <xf numFmtId="0" fontId="33" fillId="0" borderId="0"/>
    <xf numFmtId="44" fontId="33" fillId="0" borderId="0" applyFont="0" applyFill="0" applyBorder="0" applyAlignment="0" applyProtection="0"/>
    <xf numFmtId="0" fontId="122" fillId="0" borderId="0" applyNumberFormat="0" applyFill="0" applyBorder="0" applyAlignment="0" applyProtection="0"/>
    <xf numFmtId="43" fontId="33" fillId="0" borderId="0" applyFont="0" applyFill="0" applyBorder="0" applyAlignment="0" applyProtection="0"/>
  </cellStyleXfs>
  <cellXfs count="523">
    <xf numFmtId="0" fontId="0" fillId="0" borderId="0" xfId="0"/>
    <xf numFmtId="0" fontId="1" fillId="0" borderId="0" xfId="0" applyFont="1" applyAlignment="1">
      <alignment horizontal="left"/>
    </xf>
    <xf numFmtId="0" fontId="2" fillId="0" borderId="0" xfId="0" applyFont="1" applyAlignment="1">
      <alignment horizontal="center" vertical="center"/>
    </xf>
    <xf numFmtId="0" fontId="2" fillId="0" borderId="3" xfId="0" applyFont="1" applyBorder="1" applyAlignment="1">
      <alignment horizontal="left" vertical="center" wrapText="1" indent="1"/>
    </xf>
    <xf numFmtId="3" fontId="2" fillId="0" borderId="3" xfId="0" applyNumberFormat="1" applyFont="1" applyBorder="1" applyAlignment="1">
      <alignment horizontal="center" vertical="center"/>
    </xf>
    <xf numFmtId="3" fontId="2" fillId="0" borderId="5" xfId="0" applyNumberFormat="1" applyFont="1" applyBorder="1" applyAlignment="1">
      <alignment horizontal="center" vertical="center"/>
    </xf>
    <xf numFmtId="0" fontId="1" fillId="0" borderId="3" xfId="0" applyFont="1" applyBorder="1" applyAlignment="1">
      <alignment horizontal="left" vertical="center" wrapText="1" indent="1"/>
    </xf>
    <xf numFmtId="0" fontId="1" fillId="0" borderId="6" xfId="0" applyFont="1" applyBorder="1" applyAlignment="1">
      <alignment horizontal="left" vertical="center" wrapText="1" indent="1"/>
    </xf>
    <xf numFmtId="0" fontId="1" fillId="0" borderId="0" xfId="0" applyFont="1" applyAlignment="1">
      <alignment horizontal="center" vertical="center"/>
    </xf>
    <xf numFmtId="3" fontId="1" fillId="0" borderId="0" xfId="0" applyNumberFormat="1" applyFont="1" applyAlignment="1">
      <alignment horizontal="center" vertical="center"/>
    </xf>
    <xf numFmtId="3" fontId="3" fillId="2" borderId="1" xfId="0" applyNumberFormat="1" applyFont="1" applyFill="1" applyBorder="1" applyAlignment="1">
      <alignment horizontal="center" vertical="center" wrapText="1"/>
    </xf>
    <xf numFmtId="3" fontId="2" fillId="0" borderId="3" xfId="0" applyNumberFormat="1" applyFont="1" applyBorder="1" applyAlignment="1">
      <alignment horizontal="center" vertical="center" wrapText="1"/>
    </xf>
    <xf numFmtId="3" fontId="2" fillId="0" borderId="0" xfId="0" applyNumberFormat="1" applyFont="1" applyAlignment="1">
      <alignment horizontal="center" vertical="center"/>
    </xf>
    <xf numFmtId="3" fontId="2" fillId="0" borderId="0" xfId="0" applyNumberFormat="1" applyFont="1" applyAlignment="1">
      <alignment horizontal="center" vertical="center" wrapText="1"/>
    </xf>
    <xf numFmtId="3" fontId="1" fillId="0" borderId="0" xfId="0" applyNumberFormat="1" applyFont="1" applyAlignment="1">
      <alignment horizontal="center" vertical="center" wrapText="1"/>
    </xf>
    <xf numFmtId="3" fontId="0" fillId="0" borderId="0" xfId="0" applyNumberFormat="1"/>
    <xf numFmtId="3" fontId="0" fillId="0" borderId="0" xfId="0" applyNumberFormat="1" applyAlignment="1">
      <alignment wrapText="1"/>
    </xf>
    <xf numFmtId="4" fontId="2" fillId="0" borderId="3" xfId="0" applyNumberFormat="1" applyFont="1" applyBorder="1" applyAlignment="1">
      <alignment horizontal="center" vertical="center"/>
    </xf>
    <xf numFmtId="0" fontId="21" fillId="0" borderId="0" xfId="0" applyFont="1"/>
    <xf numFmtId="3" fontId="1" fillId="0" borderId="6" xfId="0" applyNumberFormat="1" applyFont="1" applyBorder="1" applyAlignment="1">
      <alignment horizontal="center" vertical="center" wrapText="1"/>
    </xf>
    <xf numFmtId="0" fontId="0" fillId="0" borderId="3" xfId="0" applyBorder="1"/>
    <xf numFmtId="0" fontId="20" fillId="0" borderId="3" xfId="0" applyFont="1" applyBorder="1" applyAlignment="1">
      <alignment vertical="center"/>
    </xf>
    <xf numFmtId="0" fontId="0" fillId="0" borderId="3" xfId="0" applyBorder="1" applyAlignment="1">
      <alignment vertical="center"/>
    </xf>
    <xf numFmtId="0" fontId="20" fillId="0" borderId="3" xfId="0" applyFont="1" applyBorder="1" applyAlignment="1">
      <alignment horizontal="center" vertical="center" wrapText="1"/>
    </xf>
    <xf numFmtId="0" fontId="22" fillId="0" borderId="0" xfId="0" applyFont="1" applyAlignment="1">
      <alignment vertical="center"/>
    </xf>
    <xf numFmtId="0" fontId="1" fillId="2" borderId="11" xfId="0" applyFont="1" applyFill="1" applyBorder="1" applyAlignment="1">
      <alignment horizontal="center" vertical="center" wrapText="1"/>
    </xf>
    <xf numFmtId="0" fontId="23" fillId="0" borderId="12" xfId="0" applyFont="1" applyBorder="1" applyAlignment="1">
      <alignment vertical="center"/>
    </xf>
    <xf numFmtId="0" fontId="22" fillId="0" borderId="13" xfId="0" applyFont="1" applyBorder="1" applyAlignment="1">
      <alignment vertical="center"/>
    </xf>
    <xf numFmtId="0" fontId="22" fillId="0" borderId="14" xfId="0" applyFont="1" applyBorder="1" applyAlignment="1">
      <alignment vertical="center"/>
    </xf>
    <xf numFmtId="0" fontId="0" fillId="0" borderId="0" xfId="0" applyAlignment="1">
      <alignment vertical="center"/>
    </xf>
    <xf numFmtId="0" fontId="1" fillId="0" borderId="0" xfId="0" applyFont="1" applyAlignment="1">
      <alignment horizontal="center" wrapText="1"/>
    </xf>
    <xf numFmtId="3" fontId="19" fillId="2" borderId="0" xfId="0" applyNumberFormat="1" applyFont="1" applyFill="1" applyAlignment="1">
      <alignment horizontal="center" vertical="center" wrapText="1"/>
    </xf>
    <xf numFmtId="0" fontId="20" fillId="0" borderId="0" xfId="0" applyFont="1"/>
    <xf numFmtId="0" fontId="0" fillId="0" borderId="0" xfId="0" applyAlignment="1">
      <alignment vertical="top"/>
    </xf>
    <xf numFmtId="0" fontId="0" fillId="0" borderId="3" xfId="0" applyBorder="1" applyAlignment="1">
      <alignment horizontal="center" vertical="center"/>
    </xf>
    <xf numFmtId="0" fontId="0" fillId="0" borderId="3" xfId="0" applyBorder="1" applyAlignment="1">
      <alignment horizontal="center" vertical="center" wrapText="1"/>
    </xf>
    <xf numFmtId="164" fontId="0" fillId="0" borderId="3" xfId="0" applyNumberFormat="1" applyBorder="1" applyAlignment="1">
      <alignment horizontal="center" vertical="center" wrapText="1"/>
    </xf>
    <xf numFmtId="164" fontId="0" fillId="0" borderId="3" xfId="0" applyNumberFormat="1" applyBorder="1" applyAlignment="1">
      <alignment vertical="center" wrapText="1"/>
    </xf>
    <xf numFmtId="49" fontId="28" fillId="0" borderId="3" xfId="0" applyNumberFormat="1" applyFont="1" applyBorder="1" applyAlignment="1">
      <alignment horizontal="center" vertical="center" wrapText="1"/>
    </xf>
    <xf numFmtId="0" fontId="0" fillId="0" borderId="3" xfId="0" applyBorder="1" applyAlignment="1">
      <alignment vertical="top" wrapText="1"/>
    </xf>
    <xf numFmtId="0" fontId="0" fillId="0" borderId="2" xfId="0" applyBorder="1" applyAlignment="1">
      <alignment vertical="top"/>
    </xf>
    <xf numFmtId="0" fontId="0" fillId="0" borderId="0" xfId="0" applyAlignment="1">
      <alignment wrapText="1"/>
    </xf>
    <xf numFmtId="0" fontId="30" fillId="0" borderId="3" xfId="0" applyFont="1" applyBorder="1" applyAlignment="1">
      <alignment vertical="top" wrapText="1"/>
    </xf>
    <xf numFmtId="0" fontId="30" fillId="0" borderId="3" xfId="0" applyFont="1" applyBorder="1" applyAlignment="1">
      <alignment wrapText="1"/>
    </xf>
    <xf numFmtId="0" fontId="30" fillId="0" borderId="4" xfId="0" applyFont="1" applyBorder="1" applyAlignment="1">
      <alignment wrapText="1"/>
    </xf>
    <xf numFmtId="0" fontId="30" fillId="0" borderId="2" xfId="0" applyFont="1" applyBorder="1" applyAlignment="1">
      <alignment wrapText="1"/>
    </xf>
    <xf numFmtId="0" fontId="30" fillId="0" borderId="2" xfId="0" applyFont="1" applyBorder="1" applyAlignment="1">
      <alignment vertical="top"/>
    </xf>
    <xf numFmtId="0" fontId="30" fillId="0" borderId="2" xfId="0" applyFont="1" applyBorder="1"/>
    <xf numFmtId="0" fontId="30" fillId="0" borderId="15" xfId="0" applyFont="1" applyBorder="1"/>
    <xf numFmtId="0" fontId="30" fillId="0" borderId="9" xfId="0" applyFont="1" applyBorder="1" applyAlignment="1">
      <alignment wrapText="1"/>
    </xf>
    <xf numFmtId="0" fontId="30" fillId="0" borderId="1" xfId="0" applyFont="1" applyBorder="1" applyAlignment="1">
      <alignment wrapText="1"/>
    </xf>
    <xf numFmtId="0" fontId="30" fillId="0" borderId="1" xfId="0" applyFont="1" applyBorder="1" applyAlignment="1">
      <alignment vertical="top"/>
    </xf>
    <xf numFmtId="0" fontId="30" fillId="0" borderId="1" xfId="0" applyFont="1" applyBorder="1"/>
    <xf numFmtId="0" fontId="30" fillId="0" borderId="27" xfId="0" applyFont="1" applyBorder="1"/>
    <xf numFmtId="0" fontId="1" fillId="0" borderId="33" xfId="0" applyFont="1" applyBorder="1" applyAlignment="1">
      <alignment horizontal="center" wrapText="1"/>
    </xf>
    <xf numFmtId="0" fontId="1" fillId="0" borderId="34" xfId="0" applyFont="1" applyBorder="1" applyAlignment="1">
      <alignment horizontal="center" vertical="center"/>
    </xf>
    <xf numFmtId="0" fontId="1" fillId="0" borderId="0" xfId="0" applyFont="1" applyAlignment="1">
      <alignment horizontal="center" vertical="center" wrapText="1"/>
    </xf>
    <xf numFmtId="3" fontId="4" fillId="0" borderId="0" xfId="0" applyNumberFormat="1" applyFont="1" applyAlignment="1">
      <alignment horizontal="center" vertical="center" wrapText="1"/>
    </xf>
    <xf numFmtId="0" fontId="1" fillId="6" borderId="31" xfId="0" applyFont="1" applyFill="1" applyBorder="1" applyAlignment="1">
      <alignment horizontal="center" vertical="center" wrapText="1"/>
    </xf>
    <xf numFmtId="3" fontId="4" fillId="6" borderId="17" xfId="0" applyNumberFormat="1" applyFont="1" applyFill="1" applyBorder="1" applyAlignment="1">
      <alignment horizontal="center" vertical="center" wrapText="1"/>
    </xf>
    <xf numFmtId="0" fontId="1" fillId="6" borderId="46" xfId="0" applyFont="1" applyFill="1" applyBorder="1" applyAlignment="1">
      <alignment horizontal="center" vertical="center" wrapText="1"/>
    </xf>
    <xf numFmtId="3" fontId="4" fillId="6" borderId="47" xfId="0" applyNumberFormat="1" applyFont="1" applyFill="1" applyBorder="1" applyAlignment="1">
      <alignment horizontal="center" vertical="center" wrapText="1"/>
    </xf>
    <xf numFmtId="0" fontId="1" fillId="0" borderId="31" xfId="0" applyFont="1" applyBorder="1" applyAlignment="1">
      <alignment horizontal="center" vertical="center" wrapText="1"/>
    </xf>
    <xf numFmtId="10" fontId="4" fillId="0" borderId="17" xfId="0" applyNumberFormat="1" applyFont="1" applyBorder="1" applyAlignment="1">
      <alignment horizontal="center" vertical="center" wrapText="1"/>
    </xf>
    <xf numFmtId="0" fontId="0" fillId="0" borderId="4" xfId="0" applyBorder="1" applyAlignment="1">
      <alignment vertical="top" wrapText="1"/>
    </xf>
    <xf numFmtId="0" fontId="0" fillId="0" borderId="2" xfId="0" applyBorder="1" applyAlignment="1">
      <alignment vertical="top" wrapText="1"/>
    </xf>
    <xf numFmtId="0" fontId="0" fillId="0" borderId="15" xfId="0" applyBorder="1" applyAlignment="1">
      <alignment vertical="top"/>
    </xf>
    <xf numFmtId="0" fontId="30" fillId="0" borderId="10" xfId="0" applyFont="1" applyBorder="1" applyAlignment="1">
      <alignment vertical="top" wrapText="1"/>
    </xf>
    <xf numFmtId="0" fontId="30" fillId="0" borderId="7" xfId="0" applyFont="1" applyBorder="1" applyAlignment="1">
      <alignment wrapText="1"/>
    </xf>
    <xf numFmtId="0" fontId="30" fillId="0" borderId="8" xfId="0" applyFont="1" applyBorder="1" applyAlignment="1">
      <alignment wrapText="1"/>
    </xf>
    <xf numFmtId="0" fontId="30" fillId="0" borderId="8" xfId="0" applyFont="1" applyBorder="1" applyAlignment="1">
      <alignment vertical="top"/>
    </xf>
    <xf numFmtId="0" fontId="30" fillId="0" borderId="8" xfId="0" applyFont="1" applyBorder="1"/>
    <xf numFmtId="0" fontId="30" fillId="0" borderId="26" xfId="0" applyFont="1" applyBorder="1"/>
    <xf numFmtId="0" fontId="30" fillId="0" borderId="0" xfId="0" applyFont="1"/>
    <xf numFmtId="0" fontId="30" fillId="0" borderId="4" xfId="0" applyFont="1" applyBorder="1" applyAlignment="1">
      <alignment horizontal="center" vertical="top" wrapText="1"/>
    </xf>
    <xf numFmtId="0" fontId="30" fillId="0" borderId="2" xfId="0" applyFont="1" applyBorder="1" applyAlignment="1">
      <alignment horizontal="center" vertical="top" wrapText="1"/>
    </xf>
    <xf numFmtId="0" fontId="30" fillId="0" borderId="15" xfId="0" applyFont="1" applyBorder="1" applyAlignment="1">
      <alignment horizontal="center" vertical="top" wrapText="1"/>
    </xf>
    <xf numFmtId="0" fontId="30" fillId="0" borderId="5" xfId="0" applyFont="1" applyBorder="1" applyAlignment="1">
      <alignment vertical="top" wrapText="1"/>
    </xf>
    <xf numFmtId="0" fontId="35" fillId="0" borderId="0" xfId="1" applyFont="1"/>
    <xf numFmtId="0" fontId="37" fillId="0" borderId="0" xfId="1" applyFont="1"/>
    <xf numFmtId="0" fontId="38" fillId="8" borderId="31" xfId="1" applyFont="1" applyFill="1" applyBorder="1" applyAlignment="1">
      <alignment vertical="center"/>
    </xf>
    <xf numFmtId="0" fontId="38" fillId="8" borderId="50" xfId="1" applyFont="1" applyFill="1" applyBorder="1" applyAlignment="1">
      <alignment vertical="center"/>
    </xf>
    <xf numFmtId="0" fontId="35" fillId="0" borderId="0" xfId="1" applyFont="1" applyAlignment="1">
      <alignment vertical="center"/>
    </xf>
    <xf numFmtId="0" fontId="36" fillId="0" borderId="20" xfId="1" applyFont="1" applyBorder="1" applyAlignment="1">
      <alignment wrapText="1"/>
    </xf>
    <xf numFmtId="165" fontId="36" fillId="16" borderId="18" xfId="1" applyNumberFormat="1" applyFont="1" applyFill="1" applyBorder="1" applyAlignment="1">
      <alignment horizontal="center" vertical="center" wrapText="1"/>
    </xf>
    <xf numFmtId="0" fontId="35" fillId="0" borderId="0" xfId="1" applyFont="1" applyAlignment="1">
      <alignment wrapText="1"/>
    </xf>
    <xf numFmtId="0" fontId="36" fillId="0" borderId="25" xfId="1" applyFont="1" applyBorder="1" applyAlignment="1">
      <alignment vertical="top" wrapText="1"/>
    </xf>
    <xf numFmtId="0" fontId="45" fillId="0" borderId="25" xfId="1" applyFont="1" applyBorder="1" applyAlignment="1">
      <alignment vertical="top" wrapText="1"/>
    </xf>
    <xf numFmtId="0" fontId="40" fillId="0" borderId="0" xfId="1" applyFont="1" applyAlignment="1">
      <alignment wrapText="1"/>
    </xf>
    <xf numFmtId="166" fontId="40" fillId="0" borderId="0" xfId="1" applyNumberFormat="1" applyFont="1" applyAlignment="1">
      <alignment horizontal="center" wrapText="1"/>
    </xf>
    <xf numFmtId="0" fontId="36" fillId="8" borderId="0" xfId="1" applyFont="1" applyFill="1" applyAlignment="1">
      <alignment vertical="center" wrapText="1"/>
    </xf>
    <xf numFmtId="0" fontId="38" fillId="8" borderId="31" xfId="1" applyFont="1" applyFill="1" applyBorder="1" applyAlignment="1">
      <alignment vertical="center" wrapText="1"/>
    </xf>
    <xf numFmtId="0" fontId="38" fillId="8" borderId="46" xfId="1" applyFont="1" applyFill="1" applyBorder="1" applyAlignment="1">
      <alignment vertical="center"/>
    </xf>
    <xf numFmtId="0" fontId="35" fillId="0" borderId="25" xfId="1" applyFont="1" applyBorder="1" applyAlignment="1">
      <alignment wrapText="1"/>
    </xf>
    <xf numFmtId="0" fontId="35" fillId="0" borderId="32" xfId="1" applyFont="1" applyBorder="1"/>
    <xf numFmtId="0" fontId="40" fillId="0" borderId="3" xfId="1" applyFont="1" applyBorder="1" applyAlignment="1">
      <alignment horizontal="center" wrapText="1"/>
    </xf>
    <xf numFmtId="0" fontId="40" fillId="16" borderId="3" xfId="1" applyFont="1" applyFill="1" applyBorder="1" applyAlignment="1">
      <alignment horizontal="center" wrapText="1"/>
    </xf>
    <xf numFmtId="0" fontId="40" fillId="15" borderId="17" xfId="1" applyFont="1" applyFill="1" applyBorder="1" applyAlignment="1">
      <alignment horizontal="center" wrapText="1"/>
    </xf>
    <xf numFmtId="0" fontId="36" fillId="0" borderId="50" xfId="1" applyFont="1" applyBorder="1" applyAlignment="1">
      <alignment wrapText="1"/>
    </xf>
    <xf numFmtId="165" fontId="38" fillId="0" borderId="6" xfId="1" applyNumberFormat="1" applyFont="1" applyBorder="1" applyAlignment="1">
      <alignment horizontal="center" wrapText="1"/>
    </xf>
    <xf numFmtId="166" fontId="43" fillId="6" borderId="43" xfId="1" applyNumberFormat="1" applyFont="1" applyFill="1" applyBorder="1" applyAlignment="1">
      <alignment horizontal="center" vertical="center" wrapText="1"/>
    </xf>
    <xf numFmtId="165" fontId="42" fillId="0" borderId="39" xfId="1" applyNumberFormat="1" applyFont="1" applyBorder="1" applyAlignment="1">
      <alignment horizontal="center" wrapText="1"/>
    </xf>
    <xf numFmtId="166" fontId="44" fillId="0" borderId="43" xfId="1" applyNumberFormat="1" applyFont="1" applyBorder="1" applyAlignment="1">
      <alignment horizontal="center" vertical="center" wrapText="1"/>
    </xf>
    <xf numFmtId="166" fontId="44" fillId="0" borderId="39" xfId="1" applyNumberFormat="1" applyFont="1" applyBorder="1" applyAlignment="1">
      <alignment horizontal="center" vertical="center" wrapText="1"/>
    </xf>
    <xf numFmtId="0" fontId="45" fillId="0" borderId="20" xfId="1" applyFont="1" applyBorder="1"/>
    <xf numFmtId="165" fontId="42" fillId="0" borderId="43" xfId="1" applyNumberFormat="1" applyFont="1" applyBorder="1" applyAlignment="1">
      <alignment horizontal="center" wrapText="1"/>
    </xf>
    <xf numFmtId="0" fontId="36" fillId="0" borderId="25" xfId="1" applyFont="1" applyBorder="1" applyAlignment="1">
      <alignment wrapText="1"/>
    </xf>
    <xf numFmtId="166" fontId="43" fillId="6" borderId="39" xfId="1" applyNumberFormat="1" applyFont="1" applyFill="1" applyBorder="1" applyAlignment="1">
      <alignment horizontal="center" vertical="center" wrapText="1"/>
    </xf>
    <xf numFmtId="0" fontId="38" fillId="0" borderId="25" xfId="1" applyFont="1" applyBorder="1" applyAlignment="1">
      <alignment wrapText="1"/>
    </xf>
    <xf numFmtId="165" fontId="38" fillId="0" borderId="39" xfId="1" applyNumberFormat="1" applyFont="1" applyBorder="1" applyAlignment="1">
      <alignment horizontal="center" vertical="center" wrapText="1"/>
    </xf>
    <xf numFmtId="0" fontId="39" fillId="0" borderId="58" xfId="1" applyFont="1" applyBorder="1" applyAlignment="1">
      <alignment vertical="center" wrapText="1"/>
    </xf>
    <xf numFmtId="165" fontId="36" fillId="14" borderId="51" xfId="1" applyNumberFormat="1" applyFont="1" applyFill="1" applyBorder="1" applyAlignment="1">
      <alignment horizontal="center" vertical="center" wrapText="1"/>
    </xf>
    <xf numFmtId="165" fontId="36" fillId="15" borderId="47" xfId="1" applyNumberFormat="1" applyFont="1" applyFill="1" applyBorder="1" applyAlignment="1">
      <alignment horizontal="center" vertical="center" wrapText="1"/>
    </xf>
    <xf numFmtId="0" fontId="35" fillId="0" borderId="0" xfId="1" applyFont="1" applyAlignment="1">
      <alignment vertical="justify" wrapText="1"/>
    </xf>
    <xf numFmtId="0" fontId="35" fillId="0" borderId="45" xfId="1" applyFont="1" applyBorder="1" applyAlignment="1">
      <alignment horizontal="center" wrapText="1"/>
    </xf>
    <xf numFmtId="0" fontId="35" fillId="0" borderId="25" xfId="1" applyFont="1" applyBorder="1" applyAlignment="1">
      <alignment horizontal="center" wrapText="1"/>
    </xf>
    <xf numFmtId="0" fontId="35" fillId="0" borderId="25" xfId="1" applyFont="1" applyBorder="1"/>
    <xf numFmtId="0" fontId="56" fillId="0" borderId="0" xfId="0" applyFont="1" applyAlignment="1">
      <alignment vertical="center"/>
    </xf>
    <xf numFmtId="0" fontId="59" fillId="0" borderId="0" xfId="1" applyFont="1"/>
    <xf numFmtId="0" fontId="60" fillId="0" borderId="0" xfId="1" applyFont="1" applyAlignment="1">
      <alignment horizontal="center" vertical="center" wrapText="1"/>
    </xf>
    <xf numFmtId="0" fontId="61" fillId="0" borderId="0" xfId="1" applyFont="1"/>
    <xf numFmtId="0" fontId="62" fillId="8" borderId="31" xfId="1" applyFont="1" applyFill="1" applyBorder="1" applyAlignment="1">
      <alignment vertical="center"/>
    </xf>
    <xf numFmtId="0" fontId="59" fillId="0" borderId="0" xfId="1" applyFont="1" applyAlignment="1">
      <alignment horizontal="left" vertical="top" wrapText="1"/>
    </xf>
    <xf numFmtId="0" fontId="59" fillId="0" borderId="0" xfId="1" applyFont="1" applyAlignment="1">
      <alignment horizontal="left" vertical="center" wrapText="1"/>
    </xf>
    <xf numFmtId="0" fontId="62" fillId="8" borderId="50" xfId="1" applyFont="1" applyFill="1" applyBorder="1" applyAlignment="1">
      <alignment vertical="center"/>
    </xf>
    <xf numFmtId="0" fontId="62" fillId="6" borderId="46" xfId="1" applyFont="1" applyFill="1" applyBorder="1" applyAlignment="1">
      <alignment wrapText="1"/>
    </xf>
    <xf numFmtId="0" fontId="59" fillId="0" borderId="0" xfId="1" applyFont="1" applyAlignment="1" applyProtection="1">
      <alignment horizontal="left" vertical="center" wrapText="1"/>
      <protection locked="0"/>
    </xf>
    <xf numFmtId="0" fontId="61" fillId="9" borderId="12" xfId="1" applyFont="1" applyFill="1" applyBorder="1" applyAlignment="1">
      <alignment vertical="center" wrapText="1"/>
    </xf>
    <xf numFmtId="0" fontId="60" fillId="9" borderId="13" xfId="1" applyFont="1" applyFill="1" applyBorder="1" applyAlignment="1">
      <alignment vertical="center" wrapText="1"/>
    </xf>
    <xf numFmtId="0" fontId="60" fillId="9" borderId="13" xfId="1" applyFont="1" applyFill="1" applyBorder="1" applyAlignment="1">
      <alignment horizontal="center" vertical="center" wrapText="1"/>
    </xf>
    <xf numFmtId="0" fontId="60" fillId="9" borderId="14" xfId="1" applyFont="1" applyFill="1" applyBorder="1" applyAlignment="1">
      <alignment horizontal="center" vertical="center" wrapText="1"/>
    </xf>
    <xf numFmtId="0" fontId="59" fillId="0" borderId="0" xfId="1" applyFont="1" applyAlignment="1">
      <alignment vertical="center"/>
    </xf>
    <xf numFmtId="0" fontId="63" fillId="0" borderId="0" xfId="1" applyFont="1" applyAlignment="1">
      <alignment vertical="center" wrapText="1"/>
    </xf>
    <xf numFmtId="0" fontId="65" fillId="12" borderId="52" xfId="1" applyFont="1" applyFill="1" applyBorder="1" applyAlignment="1">
      <alignment horizontal="center" vertical="center" wrapText="1"/>
    </xf>
    <xf numFmtId="0" fontId="65" fillId="12" borderId="53" xfId="1" applyFont="1" applyFill="1" applyBorder="1" applyAlignment="1">
      <alignment horizontal="center" vertical="center" wrapText="1"/>
    </xf>
    <xf numFmtId="0" fontId="60" fillId="13" borderId="43" xfId="1" applyFont="1" applyFill="1" applyBorder="1" applyAlignment="1">
      <alignment wrapText="1"/>
    </xf>
    <xf numFmtId="165" fontId="60" fillId="13" borderId="28" xfId="1" applyNumberFormat="1" applyFont="1" applyFill="1" applyBorder="1" applyAlignment="1">
      <alignment horizontal="center" wrapText="1"/>
    </xf>
    <xf numFmtId="166" fontId="66" fillId="13" borderId="43" xfId="1" applyNumberFormat="1" applyFont="1" applyFill="1" applyBorder="1" applyAlignment="1">
      <alignment horizontal="center" vertical="center" wrapText="1"/>
    </xf>
    <xf numFmtId="0" fontId="67" fillId="0" borderId="43" xfId="1" applyFont="1" applyBorder="1" applyAlignment="1" applyProtection="1">
      <alignment horizontal="center"/>
      <protection locked="0"/>
    </xf>
    <xf numFmtId="165" fontId="62" fillId="0" borderId="28" xfId="1" applyNumberFormat="1" applyFont="1" applyBorder="1" applyAlignment="1" applyProtection="1">
      <alignment horizontal="center"/>
      <protection locked="0"/>
    </xf>
    <xf numFmtId="166" fontId="68" fillId="6" borderId="43" xfId="1" applyNumberFormat="1" applyFont="1" applyFill="1" applyBorder="1" applyAlignment="1">
      <alignment horizontal="center" vertical="center"/>
    </xf>
    <xf numFmtId="0" fontId="69" fillId="6" borderId="43" xfId="1" applyFont="1" applyFill="1" applyBorder="1" applyAlignment="1">
      <alignment horizontal="center" vertical="center"/>
    </xf>
    <xf numFmtId="0" fontId="60" fillId="0" borderId="43" xfId="1" applyFont="1" applyBorder="1" applyAlignment="1">
      <alignment horizontal="left" wrapText="1" indent="1"/>
    </xf>
    <xf numFmtId="165" fontId="60" fillId="0" borderId="28" xfId="1" applyNumberFormat="1" applyFont="1" applyBorder="1" applyAlignment="1">
      <alignment horizontal="center"/>
    </xf>
    <xf numFmtId="166" fontId="66" fillId="6" borderId="43" xfId="1" applyNumberFormat="1" applyFont="1" applyFill="1" applyBorder="1" applyAlignment="1">
      <alignment horizontal="center" vertical="center" wrapText="1"/>
    </xf>
    <xf numFmtId="0" fontId="60" fillId="0" borderId="43" xfId="1" applyFont="1" applyBorder="1" applyAlignment="1">
      <alignment wrapText="1"/>
    </xf>
    <xf numFmtId="0" fontId="62" fillId="0" borderId="28" xfId="1" applyFont="1" applyBorder="1" applyAlignment="1">
      <alignment horizontal="center"/>
    </xf>
    <xf numFmtId="0" fontId="70" fillId="0" borderId="43" xfId="1" applyFont="1" applyBorder="1" applyAlignment="1">
      <alignment horizontal="center" vertical="center"/>
    </xf>
    <xf numFmtId="0" fontId="71" fillId="13" borderId="43" xfId="1" applyFont="1" applyFill="1" applyBorder="1" applyAlignment="1">
      <alignment vertical="center"/>
    </xf>
    <xf numFmtId="0" fontId="62" fillId="13" borderId="28" xfId="1" applyFont="1" applyFill="1" applyBorder="1" applyAlignment="1">
      <alignment horizontal="center"/>
    </xf>
    <xf numFmtId="0" fontId="62" fillId="13" borderId="43" xfId="1" applyFont="1" applyFill="1" applyBorder="1" applyAlignment="1">
      <alignment horizontal="center"/>
    </xf>
    <xf numFmtId="0" fontId="62" fillId="0" borderId="28" xfId="1" applyFont="1" applyBorder="1" applyAlignment="1" applyProtection="1">
      <alignment horizontal="center"/>
      <protection locked="0"/>
    </xf>
    <xf numFmtId="0" fontId="62" fillId="0" borderId="43" xfId="1" applyFont="1" applyBorder="1" applyAlignment="1" applyProtection="1">
      <alignment horizontal="center"/>
      <protection locked="0"/>
    </xf>
    <xf numFmtId="0" fontId="62" fillId="0" borderId="43" xfId="1" applyFont="1" applyBorder="1" applyAlignment="1" applyProtection="1">
      <alignment horizontal="center" wrapText="1"/>
      <protection locked="0"/>
    </xf>
    <xf numFmtId="0" fontId="60" fillId="0" borderId="28" xfId="1" applyFont="1" applyBorder="1" applyAlignment="1">
      <alignment horizontal="center" wrapText="1"/>
    </xf>
    <xf numFmtId="0" fontId="60" fillId="0" borderId="43" xfId="1" applyFont="1" applyBorder="1" applyAlignment="1">
      <alignment horizontal="center"/>
    </xf>
    <xf numFmtId="0" fontId="63" fillId="0" borderId="43" xfId="1" applyFont="1" applyBorder="1" applyAlignment="1">
      <alignment wrapText="1"/>
    </xf>
    <xf numFmtId="0" fontId="67" fillId="0" borderId="43" xfId="1" applyFont="1" applyBorder="1" applyAlignment="1">
      <alignment horizontal="center" wrapText="1"/>
    </xf>
    <xf numFmtId="0" fontId="67" fillId="0" borderId="43" xfId="1" applyFont="1" applyBorder="1" applyAlignment="1">
      <alignment horizontal="center"/>
    </xf>
    <xf numFmtId="0" fontId="71" fillId="0" borderId="43" xfId="1" applyFont="1" applyBorder="1" applyAlignment="1">
      <alignment horizontal="center" wrapText="1"/>
    </xf>
    <xf numFmtId="0" fontId="62" fillId="10" borderId="28" xfId="1" applyFont="1" applyFill="1" applyBorder="1" applyAlignment="1" applyProtection="1">
      <alignment horizontal="center"/>
      <protection locked="0"/>
    </xf>
    <xf numFmtId="0" fontId="69" fillId="10" borderId="28" xfId="1" applyFont="1" applyFill="1" applyBorder="1" applyAlignment="1">
      <alignment horizontal="center" wrapText="1"/>
    </xf>
    <xf numFmtId="0" fontId="73" fillId="0" borderId="43" xfId="1" applyFont="1" applyBorder="1" applyAlignment="1">
      <alignment wrapText="1"/>
    </xf>
    <xf numFmtId="0" fontId="62" fillId="0" borderId="43" xfId="1" applyFont="1" applyBorder="1" applyAlignment="1">
      <alignment wrapText="1"/>
    </xf>
    <xf numFmtId="0" fontId="62" fillId="0" borderId="28" xfId="1" applyFont="1" applyBorder="1" applyAlignment="1">
      <alignment horizontal="center" wrapText="1"/>
    </xf>
    <xf numFmtId="0" fontId="60" fillId="0" borderId="28" xfId="1" applyFont="1" applyBorder="1" applyAlignment="1" applyProtection="1">
      <alignment horizontal="center" wrapText="1"/>
      <protection locked="0"/>
    </xf>
    <xf numFmtId="0" fontId="71" fillId="0" borderId="43" xfId="1" applyFont="1" applyBorder="1" applyAlignment="1" applyProtection="1">
      <alignment horizontal="center" wrapText="1"/>
      <protection locked="0"/>
    </xf>
    <xf numFmtId="0" fontId="74" fillId="0" borderId="20" xfId="1" applyFont="1" applyBorder="1" applyAlignment="1">
      <alignment vertical="center" wrapText="1"/>
    </xf>
    <xf numFmtId="0" fontId="71" fillId="0" borderId="39" xfId="1" applyFont="1" applyBorder="1" applyAlignment="1" applyProtection="1">
      <alignment horizontal="center" wrapText="1"/>
      <protection locked="0"/>
    </xf>
    <xf numFmtId="0" fontId="75" fillId="12" borderId="20" xfId="1" applyFont="1" applyFill="1" applyBorder="1" applyAlignment="1">
      <alignment vertical="center"/>
    </xf>
    <xf numFmtId="0" fontId="62" fillId="12" borderId="28" xfId="1" applyFont="1" applyFill="1" applyBorder="1" applyAlignment="1">
      <alignment horizontal="center"/>
    </xf>
    <xf numFmtId="3" fontId="62" fillId="12" borderId="28" xfId="1" applyNumberFormat="1" applyFont="1" applyFill="1" applyBorder="1" applyAlignment="1">
      <alignment horizontal="center"/>
    </xf>
    <xf numFmtId="0" fontId="62" fillId="12" borderId="43" xfId="1" applyFont="1" applyFill="1" applyBorder="1" applyAlignment="1">
      <alignment horizontal="center"/>
    </xf>
    <xf numFmtId="0" fontId="62" fillId="12" borderId="39" xfId="1" applyFont="1" applyFill="1" applyBorder="1" applyAlignment="1">
      <alignment horizontal="center"/>
    </xf>
    <xf numFmtId="0" fontId="62" fillId="0" borderId="27" xfId="1" applyFont="1" applyBorder="1" applyAlignment="1">
      <alignment horizontal="center" wrapText="1"/>
    </xf>
    <xf numFmtId="0" fontId="67" fillId="0" borderId="5" xfId="1" applyFont="1" applyBorder="1" applyAlignment="1">
      <alignment horizontal="center" wrapText="1"/>
    </xf>
    <xf numFmtId="0" fontId="67" fillId="0" borderId="54" xfId="1" applyFont="1" applyBorder="1" applyAlignment="1">
      <alignment horizontal="center" wrapText="1"/>
    </xf>
    <xf numFmtId="0" fontId="61" fillId="0" borderId="46" xfId="1" applyFont="1" applyBorder="1" applyAlignment="1">
      <alignment vertical="center" wrapText="1"/>
    </xf>
    <xf numFmtId="165" fontId="60" fillId="14" borderId="18" xfId="1" applyNumberFormat="1" applyFont="1" applyFill="1" applyBorder="1" applyAlignment="1">
      <alignment horizontal="center" vertical="center" wrapText="1"/>
    </xf>
    <xf numFmtId="165" fontId="60" fillId="15" borderId="18" xfId="1" applyNumberFormat="1" applyFont="1" applyFill="1" applyBorder="1" applyAlignment="1">
      <alignment horizontal="center" vertical="center" wrapText="1"/>
    </xf>
    <xf numFmtId="165" fontId="60" fillId="16" borderId="18" xfId="1" applyNumberFormat="1" applyFont="1" applyFill="1" applyBorder="1" applyAlignment="1">
      <alignment horizontal="center" vertical="center" wrapText="1"/>
    </xf>
    <xf numFmtId="0" fontId="59" fillId="0" borderId="0" xfId="1" applyFont="1" applyAlignment="1">
      <alignment wrapText="1"/>
    </xf>
    <xf numFmtId="49" fontId="76" fillId="0" borderId="0" xfId="1" applyNumberFormat="1" applyFont="1" applyAlignment="1">
      <alignment horizontal="center" vertical="center" wrapText="1"/>
    </xf>
    <xf numFmtId="0" fontId="61" fillId="9" borderId="36" xfId="1" applyFont="1" applyFill="1" applyBorder="1" applyAlignment="1">
      <alignment horizontal="center" vertical="center" wrapText="1"/>
    </xf>
    <xf numFmtId="0" fontId="67" fillId="0" borderId="0" xfId="1" applyFont="1" applyAlignment="1">
      <alignment horizontal="center" vertical="center" wrapText="1"/>
    </xf>
    <xf numFmtId="0" fontId="59" fillId="0" borderId="55" xfId="1" applyFont="1" applyBorder="1" applyAlignment="1">
      <alignment horizontal="center" wrapText="1"/>
    </xf>
    <xf numFmtId="0" fontId="60" fillId="0" borderId="7" xfId="1" applyFont="1" applyBorder="1" applyAlignment="1">
      <alignment horizontal="center" wrapText="1"/>
    </xf>
    <xf numFmtId="0" fontId="60" fillId="0" borderId="8" xfId="1" applyFont="1" applyBorder="1" applyAlignment="1">
      <alignment horizontal="center" wrapText="1"/>
    </xf>
    <xf numFmtId="0" fontId="67" fillId="0" borderId="56" xfId="1" applyFont="1" applyBorder="1" applyAlignment="1">
      <alignment horizontal="center" wrapText="1"/>
    </xf>
    <xf numFmtId="0" fontId="67" fillId="0" borderId="0" xfId="1" applyFont="1" applyAlignment="1">
      <alignment horizontal="center" wrapText="1"/>
    </xf>
    <xf numFmtId="0" fontId="60" fillId="0" borderId="25" xfId="1" applyFont="1" applyBorder="1" applyAlignment="1">
      <alignment vertical="top" wrapText="1"/>
    </xf>
    <xf numFmtId="0" fontId="62" fillId="0" borderId="0" xfId="1" applyFont="1" applyAlignment="1">
      <alignment horizontal="center"/>
    </xf>
    <xf numFmtId="0" fontId="62" fillId="0" borderId="0" xfId="1" applyFont="1" applyAlignment="1" applyProtection="1">
      <alignment horizontal="center"/>
      <protection locked="0"/>
    </xf>
    <xf numFmtId="0" fontId="71" fillId="0" borderId="25" xfId="1" applyFont="1" applyBorder="1" applyAlignment="1">
      <alignment vertical="top" wrapText="1"/>
    </xf>
    <xf numFmtId="0" fontId="59" fillId="0" borderId="57" xfId="1" applyFont="1" applyBorder="1"/>
    <xf numFmtId="0" fontId="62" fillId="0" borderId="9" xfId="1" applyFont="1" applyBorder="1"/>
    <xf numFmtId="0" fontId="62" fillId="0" borderId="1" xfId="1" applyFont="1" applyBorder="1"/>
    <xf numFmtId="0" fontId="62" fillId="0" borderId="40" xfId="1" applyFont="1" applyBorder="1"/>
    <xf numFmtId="0" fontId="62" fillId="0" borderId="0" xfId="1" applyFont="1"/>
    <xf numFmtId="0" fontId="60" fillId="0" borderId="58" xfId="1" applyFont="1" applyBorder="1" applyAlignment="1">
      <alignment vertical="center" wrapText="1"/>
    </xf>
    <xf numFmtId="0" fontId="65" fillId="0" borderId="0" xfId="1" applyFont="1" applyAlignment="1">
      <alignment wrapText="1"/>
    </xf>
    <xf numFmtId="166" fontId="65" fillId="0" borderId="0" xfId="1" applyNumberFormat="1" applyFont="1" applyAlignment="1">
      <alignment horizontal="center" wrapText="1"/>
    </xf>
    <xf numFmtId="49" fontId="59" fillId="0" borderId="0" xfId="1" applyNumberFormat="1" applyFont="1" applyAlignment="1">
      <alignment horizontal="left" vertical="top" wrapText="1"/>
    </xf>
    <xf numFmtId="49" fontId="71" fillId="0" borderId="0" xfId="1" applyNumberFormat="1" applyFont="1" applyAlignment="1">
      <alignment horizontal="left" vertical="top" wrapText="1"/>
    </xf>
    <xf numFmtId="0" fontId="80" fillId="0" borderId="0" xfId="1" applyFont="1" applyAlignment="1">
      <alignment horizontal="center" vertical="center" wrapText="1"/>
    </xf>
    <xf numFmtId="0" fontId="81" fillId="10" borderId="43" xfId="1" applyFont="1" applyFill="1" applyBorder="1" applyAlignment="1">
      <alignment horizontal="center" vertical="center" wrapText="1"/>
    </xf>
    <xf numFmtId="0" fontId="81" fillId="11" borderId="43" xfId="1" applyFont="1" applyFill="1" applyBorder="1" applyAlignment="1">
      <alignment horizontal="center" vertical="center" wrapText="1"/>
    </xf>
    <xf numFmtId="0" fontId="84" fillId="12" borderId="12" xfId="1" applyFont="1" applyFill="1" applyBorder="1" applyAlignment="1">
      <alignment vertical="center" wrapText="1"/>
    </xf>
    <xf numFmtId="3" fontId="67" fillId="0" borderId="0" xfId="3" applyNumberFormat="1" applyFont="1"/>
    <xf numFmtId="0" fontId="67" fillId="0" borderId="0" xfId="3" applyFont="1"/>
    <xf numFmtId="0" fontId="86" fillId="0" borderId="0" xfId="3" applyFont="1"/>
    <xf numFmtId="3" fontId="67" fillId="0" borderId="0" xfId="3" applyNumberFormat="1" applyFont="1" applyAlignment="1">
      <alignment wrapText="1"/>
    </xf>
    <xf numFmtId="0" fontId="87" fillId="0" borderId="0" xfId="3" applyFont="1" applyAlignment="1">
      <alignment vertical="center"/>
    </xf>
    <xf numFmtId="0" fontId="88" fillId="0" borderId="0" xfId="3" applyFont="1" applyAlignment="1">
      <alignment vertical="center"/>
    </xf>
    <xf numFmtId="0" fontId="67" fillId="0" borderId="3" xfId="3" applyFont="1" applyBorder="1"/>
    <xf numFmtId="0" fontId="71" fillId="0" borderId="3" xfId="3" applyFont="1" applyBorder="1" applyAlignment="1">
      <alignment horizontal="center" vertical="center" wrapText="1"/>
    </xf>
    <xf numFmtId="0" fontId="71" fillId="0" borderId="3" xfId="3" applyFont="1" applyBorder="1" applyAlignment="1">
      <alignment vertical="center"/>
    </xf>
    <xf numFmtId="0" fontId="67" fillId="0" borderId="3" xfId="3" applyFont="1" applyBorder="1" applyAlignment="1">
      <alignment vertical="center"/>
    </xf>
    <xf numFmtId="0" fontId="32" fillId="0" borderId="0" xfId="0" applyFont="1"/>
    <xf numFmtId="3" fontId="32" fillId="0" borderId="0" xfId="0" applyNumberFormat="1" applyFont="1"/>
    <xf numFmtId="3" fontId="32" fillId="0" borderId="0" xfId="0" applyNumberFormat="1" applyFont="1" applyAlignment="1">
      <alignment wrapText="1"/>
    </xf>
    <xf numFmtId="0" fontId="89" fillId="0" borderId="0" xfId="0" applyFont="1" applyAlignment="1">
      <alignment vertical="center"/>
    </xf>
    <xf numFmtId="0" fontId="31" fillId="0" borderId="11" xfId="0" applyFont="1" applyBorder="1" applyAlignment="1">
      <alignment vertical="center"/>
    </xf>
    <xf numFmtId="0" fontId="31" fillId="0" borderId="0" xfId="0" applyFont="1" applyAlignment="1">
      <alignment vertical="center"/>
    </xf>
    <xf numFmtId="0" fontId="90" fillId="0" borderId="0" xfId="0" applyFont="1" applyAlignment="1">
      <alignment vertical="center" wrapText="1"/>
    </xf>
    <xf numFmtId="0" fontId="32" fillId="0" borderId="16" xfId="0" applyFont="1" applyBorder="1" applyAlignment="1">
      <alignment horizontal="left" vertical="center"/>
    </xf>
    <xf numFmtId="0" fontId="31" fillId="0" borderId="0" xfId="0" applyFont="1" applyAlignment="1">
      <alignment horizontal="left" vertical="center"/>
    </xf>
    <xf numFmtId="14" fontId="32" fillId="0" borderId="0" xfId="0" applyNumberFormat="1" applyFont="1"/>
    <xf numFmtId="0" fontId="93" fillId="0" borderId="0" xfId="0" applyFont="1"/>
    <xf numFmtId="3" fontId="93" fillId="0" borderId="0" xfId="0" applyNumberFormat="1" applyFont="1"/>
    <xf numFmtId="3" fontId="93" fillId="0" borderId="0" xfId="0" applyNumberFormat="1" applyFont="1" applyAlignment="1">
      <alignment wrapText="1"/>
    </xf>
    <xf numFmtId="0" fontId="90" fillId="21" borderId="7" xfId="0" applyFont="1" applyFill="1" applyBorder="1" applyAlignment="1">
      <alignment horizontal="center" vertical="center" wrapText="1"/>
    </xf>
    <xf numFmtId="3" fontId="90" fillId="21" borderId="4" xfId="0" applyNumberFormat="1" applyFont="1" applyFill="1" applyBorder="1" applyAlignment="1">
      <alignment horizontal="center" vertical="center" wrapText="1"/>
    </xf>
    <xf numFmtId="0" fontId="97" fillId="0" borderId="0" xfId="0" applyFont="1"/>
    <xf numFmtId="3" fontId="7" fillId="21" borderId="10" xfId="0" applyNumberFormat="1" applyFont="1" applyFill="1" applyBorder="1" applyAlignment="1">
      <alignment horizontal="center" vertical="center" wrapText="1"/>
    </xf>
    <xf numFmtId="3" fontId="7" fillId="21" borderId="3" xfId="0" applyNumberFormat="1" applyFont="1" applyFill="1" applyBorder="1" applyAlignment="1">
      <alignment horizontal="center" vertical="center" wrapText="1"/>
    </xf>
    <xf numFmtId="3" fontId="7" fillId="21" borderId="4" xfId="0" applyNumberFormat="1" applyFont="1" applyFill="1" applyBorder="1" applyAlignment="1">
      <alignment horizontal="center" vertical="center" wrapText="1"/>
    </xf>
    <xf numFmtId="0" fontId="90" fillId="21" borderId="3" xfId="0" applyFont="1" applyFill="1" applyBorder="1" applyAlignment="1">
      <alignment horizontal="center" vertical="center" wrapText="1"/>
    </xf>
    <xf numFmtId="3" fontId="90" fillId="21" borderId="3" xfId="0" applyNumberFormat="1" applyFont="1" applyFill="1" applyBorder="1" applyAlignment="1">
      <alignment horizontal="center" vertical="center" wrapText="1"/>
    </xf>
    <xf numFmtId="0" fontId="1" fillId="21" borderId="3" xfId="0" applyFont="1" applyFill="1" applyBorder="1" applyAlignment="1">
      <alignment horizontal="center" vertical="center" wrapText="1"/>
    </xf>
    <xf numFmtId="0" fontId="1" fillId="21" borderId="7" xfId="0" applyFont="1" applyFill="1" applyBorder="1" applyAlignment="1">
      <alignment horizontal="center" vertical="center" wrapText="1"/>
    </xf>
    <xf numFmtId="0" fontId="32" fillId="21" borderId="8" xfId="0" applyFont="1" applyFill="1" applyBorder="1" applyAlignment="1">
      <alignment vertical="center"/>
    </xf>
    <xf numFmtId="3" fontId="6" fillId="21" borderId="11" xfId="0" applyNumberFormat="1" applyFont="1" applyFill="1" applyBorder="1" applyAlignment="1">
      <alignment horizontal="center" vertical="center"/>
    </xf>
    <xf numFmtId="3" fontId="32" fillId="21" borderId="8" xfId="0" applyNumberFormat="1" applyFont="1" applyFill="1" applyBorder="1" applyAlignment="1">
      <alignment vertical="center" wrapText="1"/>
    </xf>
    <xf numFmtId="3" fontId="6" fillId="21" borderId="8" xfId="0" applyNumberFormat="1" applyFont="1" applyFill="1" applyBorder="1" applyAlignment="1">
      <alignment horizontal="center" vertical="center"/>
    </xf>
    <xf numFmtId="3" fontId="7" fillId="21" borderId="5" xfId="0" applyNumberFormat="1" applyFont="1" applyFill="1" applyBorder="1" applyAlignment="1">
      <alignment horizontal="center" vertical="center" wrapText="1"/>
    </xf>
    <xf numFmtId="0" fontId="90" fillId="21" borderId="4" xfId="0" applyFont="1" applyFill="1" applyBorder="1" applyAlignment="1">
      <alignment horizontal="center" vertical="center" wrapText="1"/>
    </xf>
    <xf numFmtId="0" fontId="1" fillId="21" borderId="9" xfId="0" applyFont="1" applyFill="1" applyBorder="1" applyAlignment="1">
      <alignment horizontal="center" vertical="center" wrapText="1"/>
    </xf>
    <xf numFmtId="0" fontId="1" fillId="21" borderId="1" xfId="0" applyFont="1" applyFill="1" applyBorder="1" applyAlignment="1">
      <alignment horizontal="center" vertical="center"/>
    </xf>
    <xf numFmtId="0" fontId="4" fillId="21" borderId="3" xfId="0" applyFont="1" applyFill="1" applyBorder="1" applyAlignment="1">
      <alignment horizontal="center" vertical="center"/>
    </xf>
    <xf numFmtId="3" fontId="4" fillId="21" borderId="3" xfId="0" applyNumberFormat="1" applyFont="1" applyFill="1" applyBorder="1" applyAlignment="1">
      <alignment horizontal="center" vertical="center"/>
    </xf>
    <xf numFmtId="3" fontId="4" fillId="21" borderId="3" xfId="0" applyNumberFormat="1" applyFont="1" applyFill="1" applyBorder="1" applyAlignment="1">
      <alignment horizontal="center" vertical="center" wrapText="1"/>
    </xf>
    <xf numFmtId="3" fontId="32" fillId="0" borderId="0" xfId="0" applyNumberFormat="1" applyFont="1" applyAlignment="1">
      <alignment horizontal="center" wrapText="1"/>
    </xf>
    <xf numFmtId="3" fontId="32" fillId="0" borderId="0" xfId="0" applyNumberFormat="1" applyFont="1" applyAlignment="1">
      <alignment horizontal="center" vertical="center"/>
    </xf>
    <xf numFmtId="3" fontId="32" fillId="0" borderId="0" xfId="0" applyNumberFormat="1" applyFont="1" applyAlignment="1">
      <alignment horizontal="center"/>
    </xf>
    <xf numFmtId="0" fontId="1" fillId="21" borderId="31" xfId="0" applyFont="1" applyFill="1" applyBorder="1" applyAlignment="1">
      <alignment horizontal="center" vertical="center" wrapText="1"/>
    </xf>
    <xf numFmtId="3" fontId="32" fillId="0" borderId="0" xfId="0" applyNumberFormat="1" applyFont="1" applyAlignment="1">
      <alignment horizontal="center" vertical="center" wrapText="1"/>
    </xf>
    <xf numFmtId="0" fontId="32" fillId="0" borderId="0" xfId="0" applyFont="1" applyAlignment="1">
      <alignment horizontal="center" vertical="center" wrapText="1"/>
    </xf>
    <xf numFmtId="0" fontId="32" fillId="0" borderId="25" xfId="0" applyFont="1" applyBorder="1"/>
    <xf numFmtId="3" fontId="32" fillId="0" borderId="32" xfId="0" applyNumberFormat="1" applyFont="1" applyBorder="1" applyAlignment="1">
      <alignment wrapText="1"/>
    </xf>
    <xf numFmtId="0" fontId="1" fillId="21" borderId="3" xfId="0" applyFont="1" applyFill="1" applyBorder="1" applyAlignment="1">
      <alignment horizontal="center" wrapText="1"/>
    </xf>
    <xf numFmtId="9" fontId="4" fillId="21" borderId="3" xfId="0" applyNumberFormat="1" applyFont="1" applyFill="1" applyBorder="1" applyAlignment="1">
      <alignment horizontal="center" vertical="center"/>
    </xf>
    <xf numFmtId="3" fontId="99" fillId="0" borderId="16" xfId="0" applyNumberFormat="1" applyFont="1" applyBorder="1" applyAlignment="1">
      <alignment horizontal="left" vertical="center" wrapText="1"/>
    </xf>
    <xf numFmtId="3" fontId="31" fillId="0" borderId="16" xfId="0" applyNumberFormat="1" applyFont="1" applyBorder="1" applyAlignment="1">
      <alignment horizontal="left" vertical="center"/>
    </xf>
    <xf numFmtId="3" fontId="99" fillId="0" borderId="3" xfId="0" applyNumberFormat="1" applyFont="1" applyBorder="1" applyAlignment="1">
      <alignment horizontal="left" vertical="center" wrapText="1"/>
    </xf>
    <xf numFmtId="3" fontId="31" fillId="0" borderId="3" xfId="0" applyNumberFormat="1" applyFont="1" applyBorder="1" applyAlignment="1">
      <alignment horizontal="left" vertical="center"/>
    </xf>
    <xf numFmtId="3" fontId="99" fillId="0" borderId="18" xfId="0" applyNumberFormat="1" applyFont="1" applyBorder="1" applyAlignment="1">
      <alignment horizontal="left" vertical="center" wrapText="1"/>
    </xf>
    <xf numFmtId="3" fontId="31" fillId="0" borderId="18" xfId="0" applyNumberFormat="1" applyFont="1" applyBorder="1" applyAlignment="1">
      <alignment horizontal="left" vertical="center"/>
    </xf>
    <xf numFmtId="0" fontId="32" fillId="0" borderId="6" xfId="0" applyFont="1" applyBorder="1"/>
    <xf numFmtId="0" fontId="1" fillId="7" borderId="3" xfId="0" applyFont="1" applyFill="1" applyBorder="1" applyAlignment="1">
      <alignment horizontal="center" vertical="center" wrapText="1"/>
    </xf>
    <xf numFmtId="3" fontId="4" fillId="7" borderId="3" xfId="0" applyNumberFormat="1" applyFont="1" applyFill="1" applyBorder="1" applyAlignment="1">
      <alignment horizontal="center" vertical="center" wrapText="1"/>
    </xf>
    <xf numFmtId="3" fontId="32" fillId="22" borderId="1" xfId="0" applyNumberFormat="1" applyFont="1" applyFill="1" applyBorder="1"/>
    <xf numFmtId="0" fontId="32" fillId="0" borderId="9" xfId="0" applyFont="1" applyBorder="1"/>
    <xf numFmtId="0" fontId="32" fillId="6" borderId="45" xfId="0" applyFont="1" applyFill="1" applyBorder="1"/>
    <xf numFmtId="0" fontId="100" fillId="6" borderId="35" xfId="0" applyFont="1" applyFill="1" applyBorder="1" applyAlignment="1">
      <alignment horizontal="center"/>
    </xf>
    <xf numFmtId="0" fontId="104" fillId="2" borderId="11" xfId="0" applyFont="1" applyFill="1" applyBorder="1" applyAlignment="1">
      <alignment horizontal="center" vertical="center"/>
    </xf>
    <xf numFmtId="0" fontId="108" fillId="11" borderId="43" xfId="1" applyFont="1" applyFill="1" applyBorder="1" applyAlignment="1">
      <alignment horizontal="center" vertical="center" wrapText="1"/>
    </xf>
    <xf numFmtId="0" fontId="0" fillId="0" borderId="3" xfId="0" applyBorder="1" applyAlignment="1">
      <alignment wrapText="1"/>
    </xf>
    <xf numFmtId="0" fontId="0" fillId="0" borderId="4" xfId="0" applyBorder="1" applyAlignment="1">
      <alignment wrapText="1"/>
    </xf>
    <xf numFmtId="0" fontId="0" fillId="0" borderId="2" xfId="0" applyBorder="1" applyAlignment="1">
      <alignment wrapText="1"/>
    </xf>
    <xf numFmtId="0" fontId="0" fillId="0" borderId="2" xfId="0" applyBorder="1"/>
    <xf numFmtId="0" fontId="0" fillId="0" borderId="6" xfId="0" applyBorder="1"/>
    <xf numFmtId="0" fontId="0" fillId="0" borderId="15" xfId="0" applyBorder="1" applyAlignment="1">
      <alignment vertical="top" wrapText="1"/>
    </xf>
    <xf numFmtId="0" fontId="0" fillId="0" borderId="15" xfId="0" applyBorder="1"/>
    <xf numFmtId="0" fontId="113" fillId="19" borderId="0" xfId="0" applyFont="1" applyFill="1"/>
    <xf numFmtId="0" fontId="114" fillId="0" borderId="61" xfId="0" applyFont="1" applyBorder="1" applyAlignment="1">
      <alignment horizontal="center" vertical="center"/>
    </xf>
    <xf numFmtId="0" fontId="115" fillId="0" borderId="0" xfId="0" applyFont="1" applyAlignment="1">
      <alignment vertical="center"/>
    </xf>
    <xf numFmtId="3" fontId="3" fillId="2" borderId="12" xfId="0" applyNumberFormat="1" applyFont="1" applyFill="1" applyBorder="1" applyAlignment="1">
      <alignment horizontal="center" vertical="center" wrapText="1"/>
    </xf>
    <xf numFmtId="167" fontId="1" fillId="3" borderId="12" xfId="0" applyNumberFormat="1" applyFont="1" applyFill="1" applyBorder="1" applyAlignment="1">
      <alignment vertical="center" wrapText="1"/>
    </xf>
    <xf numFmtId="0" fontId="1" fillId="3" borderId="11" xfId="0" applyFont="1" applyFill="1" applyBorder="1" applyAlignment="1">
      <alignment vertical="center" wrapText="1"/>
    </xf>
    <xf numFmtId="44" fontId="1" fillId="3" borderId="12" xfId="4" applyFont="1" applyFill="1" applyBorder="1" applyAlignment="1">
      <alignment horizontal="center" vertical="center" wrapText="1"/>
    </xf>
    <xf numFmtId="167" fontId="2" fillId="0" borderId="3" xfId="0" applyNumberFormat="1" applyFont="1" applyBorder="1" applyAlignment="1">
      <alignment horizontal="center" vertical="center"/>
    </xf>
    <xf numFmtId="44" fontId="2" fillId="0" borderId="3" xfId="4" applyFont="1" applyFill="1" applyBorder="1" applyAlignment="1">
      <alignment horizontal="center" vertical="center" wrapText="1"/>
    </xf>
    <xf numFmtId="44" fontId="2" fillId="0" borderId="4" xfId="4" applyFont="1" applyFill="1" applyBorder="1" applyAlignment="1">
      <alignment horizontal="center" vertical="center"/>
    </xf>
    <xf numFmtId="167" fontId="1" fillId="3" borderId="11" xfId="0" applyNumberFormat="1" applyFont="1" applyFill="1" applyBorder="1" applyAlignment="1">
      <alignment vertical="center" wrapText="1"/>
    </xf>
    <xf numFmtId="0" fontId="31" fillId="3" borderId="14" xfId="0" applyFont="1" applyFill="1" applyBorder="1" applyAlignment="1">
      <alignment vertical="center"/>
    </xf>
    <xf numFmtId="167" fontId="19" fillId="2" borderId="1" xfId="0" applyNumberFormat="1" applyFont="1" applyFill="1" applyBorder="1" applyAlignment="1">
      <alignment horizontal="center" vertical="center" wrapText="1"/>
    </xf>
    <xf numFmtId="168" fontId="11" fillId="2" borderId="1" xfId="4" applyNumberFormat="1" applyFont="1" applyFill="1" applyBorder="1" applyAlignment="1">
      <alignment horizontal="center" vertical="center" wrapText="1"/>
    </xf>
    <xf numFmtId="3" fontId="1" fillId="3" borderId="11" xfId="0" applyNumberFormat="1" applyFont="1" applyFill="1" applyBorder="1" applyAlignment="1">
      <alignment vertical="center" wrapText="1"/>
    </xf>
    <xf numFmtId="44" fontId="1" fillId="3" borderId="11" xfId="4" applyFont="1" applyFill="1" applyBorder="1" applyAlignment="1">
      <alignment vertical="center" wrapText="1"/>
    </xf>
    <xf numFmtId="167" fontId="19" fillId="2" borderId="0" xfId="0" applyNumberFormat="1" applyFont="1" applyFill="1" applyAlignment="1">
      <alignment horizontal="center" vertical="center" wrapText="1"/>
    </xf>
    <xf numFmtId="0" fontId="1" fillId="21" borderId="4" xfId="0" applyFont="1" applyFill="1" applyBorder="1" applyAlignment="1">
      <alignment horizontal="center" vertical="center" wrapText="1"/>
    </xf>
    <xf numFmtId="168" fontId="2" fillId="0" borderId="3" xfId="4" applyNumberFormat="1" applyFont="1" applyFill="1" applyBorder="1" applyAlignment="1">
      <alignment horizontal="center" vertical="center"/>
    </xf>
    <xf numFmtId="168" fontId="2" fillId="0" borderId="4" xfId="4" applyNumberFormat="1" applyFont="1" applyFill="1" applyBorder="1" applyAlignment="1">
      <alignment horizontal="center" vertical="center"/>
    </xf>
    <xf numFmtId="168" fontId="2" fillId="5" borderId="4" xfId="4" applyNumberFormat="1" applyFont="1" applyFill="1" applyBorder="1" applyAlignment="1">
      <alignment horizontal="center" vertical="center"/>
    </xf>
    <xf numFmtId="168" fontId="6" fillId="21" borderId="4" xfId="4" applyNumberFormat="1" applyFont="1" applyFill="1" applyBorder="1" applyAlignment="1">
      <alignment horizontal="center" vertical="center"/>
    </xf>
    <xf numFmtId="168" fontId="4" fillId="21" borderId="17" xfId="4" applyNumberFormat="1" applyFont="1" applyFill="1" applyBorder="1" applyAlignment="1">
      <alignment horizontal="center" vertical="center"/>
    </xf>
    <xf numFmtId="168" fontId="4" fillId="21" borderId="17" xfId="4" applyNumberFormat="1" applyFont="1" applyFill="1" applyBorder="1" applyAlignment="1">
      <alignment horizontal="center" vertical="center" wrapText="1"/>
    </xf>
    <xf numFmtId="168" fontId="4" fillId="21" borderId="3" xfId="4" applyNumberFormat="1" applyFont="1" applyFill="1" applyBorder="1" applyAlignment="1">
      <alignment horizontal="center" vertical="center"/>
    </xf>
    <xf numFmtId="0" fontId="23" fillId="23" borderId="3" xfId="0" applyFont="1" applyFill="1" applyBorder="1" applyAlignment="1">
      <alignment horizontal="center"/>
    </xf>
    <xf numFmtId="0" fontId="30" fillId="0" borderId="3" xfId="0" applyFont="1" applyBorder="1" applyAlignment="1">
      <alignment horizontal="left" vertical="center" wrapText="1"/>
    </xf>
    <xf numFmtId="0" fontId="23" fillId="0" borderId="3" xfId="0" applyFont="1" applyBorder="1" applyAlignment="1">
      <alignment horizontal="center"/>
    </xf>
    <xf numFmtId="0" fontId="116" fillId="0" borderId="3" xfId="0" applyFont="1" applyBorder="1" applyAlignment="1">
      <alignment horizontal="left" vertical="center" wrapText="1"/>
    </xf>
    <xf numFmtId="0" fontId="117" fillId="0" borderId="3" xfId="0" applyFont="1" applyBorder="1" applyAlignment="1">
      <alignment horizontal="left" vertical="center" wrapText="1"/>
    </xf>
    <xf numFmtId="0" fontId="20" fillId="0" borderId="3" xfId="0" applyFont="1" applyBorder="1" applyAlignment="1">
      <alignment horizontal="left" wrapText="1"/>
    </xf>
    <xf numFmtId="0" fontId="20" fillId="0" borderId="3" xfId="0" applyFont="1" applyBorder="1" applyAlignment="1">
      <alignment horizontal="left" vertical="center" wrapText="1"/>
    </xf>
    <xf numFmtId="0" fontId="120" fillId="0" borderId="3" xfId="0" applyFont="1" applyBorder="1" applyAlignment="1">
      <alignment horizontal="left" vertical="center" wrapText="1"/>
    </xf>
    <xf numFmtId="0" fontId="0" fillId="0" borderId="3" xfId="0" applyBorder="1" applyAlignment="1">
      <alignment vertical="center" wrapText="1"/>
    </xf>
    <xf numFmtId="0" fontId="20" fillId="0" borderId="3" xfId="0" applyFont="1" applyBorder="1" applyAlignment="1">
      <alignment vertical="center" wrapText="1"/>
    </xf>
    <xf numFmtId="0" fontId="20" fillId="3" borderId="3" xfId="0" applyFont="1" applyFill="1" applyBorder="1" applyAlignment="1">
      <alignment vertical="center" wrapText="1"/>
    </xf>
    <xf numFmtId="0" fontId="20" fillId="24" borderId="3" xfId="0" applyFont="1" applyFill="1" applyBorder="1" applyAlignment="1">
      <alignment vertical="center" wrapText="1"/>
    </xf>
    <xf numFmtId="0" fontId="20" fillId="0" borderId="3" xfId="0" applyFont="1" applyBorder="1" applyAlignment="1">
      <alignment wrapText="1"/>
    </xf>
    <xf numFmtId="0" fontId="1" fillId="0" borderId="3" xfId="0" applyFont="1" applyBorder="1" applyAlignment="1">
      <alignment vertical="center" wrapText="1"/>
    </xf>
    <xf numFmtId="0" fontId="1" fillId="0" borderId="3" xfId="0" applyFont="1" applyBorder="1" applyAlignment="1">
      <alignment horizontal="left" vertical="center" wrapText="1"/>
    </xf>
    <xf numFmtId="0" fontId="2" fillId="0" borderId="3" xfId="0" applyFont="1" applyBorder="1" applyAlignment="1">
      <alignment horizontal="left" vertical="center" wrapText="1"/>
    </xf>
    <xf numFmtId="0" fontId="1" fillId="0" borderId="2" xfId="0" applyFont="1" applyBorder="1" applyAlignment="1">
      <alignment horizontal="left" vertical="center" wrapText="1"/>
    </xf>
    <xf numFmtId="0" fontId="0" fillId="0" borderId="2" xfId="0" applyBorder="1" applyAlignment="1">
      <alignment vertical="center" wrapText="1"/>
    </xf>
    <xf numFmtId="0" fontId="1" fillId="25" borderId="3" xfId="0" applyFont="1" applyFill="1" applyBorder="1" applyAlignment="1">
      <alignment horizontal="left" vertical="center" wrapText="1"/>
    </xf>
    <xf numFmtId="0" fontId="109" fillId="0" borderId="3" xfId="0" applyFont="1" applyBorder="1" applyAlignment="1">
      <alignment vertical="top" wrapText="1"/>
    </xf>
    <xf numFmtId="0" fontId="121" fillId="0" borderId="0" xfId="0" applyFont="1"/>
    <xf numFmtId="0" fontId="32" fillId="0" borderId="66" xfId="0" applyFont="1" applyBorder="1" applyAlignment="1">
      <alignment horizontal="center"/>
    </xf>
    <xf numFmtId="3" fontId="32" fillId="0" borderId="0" xfId="0" applyNumberFormat="1" applyFont="1" applyAlignment="1">
      <alignment vertical="center"/>
    </xf>
    <xf numFmtId="169" fontId="1" fillId="3" borderId="12" xfId="0" applyNumberFormat="1" applyFont="1" applyFill="1" applyBorder="1" applyAlignment="1">
      <alignment horizontal="center" vertical="center" wrapText="1"/>
    </xf>
    <xf numFmtId="168" fontId="1" fillId="3" borderId="12" xfId="4" applyNumberFormat="1" applyFont="1" applyFill="1" applyBorder="1" applyAlignment="1">
      <alignment horizontal="center" vertical="center" wrapText="1"/>
    </xf>
    <xf numFmtId="3" fontId="2" fillId="0" borderId="5" xfId="0" applyNumberFormat="1" applyFont="1" applyBorder="1" applyAlignment="1">
      <alignment horizontal="center" vertical="center" wrapText="1"/>
    </xf>
    <xf numFmtId="169" fontId="2" fillId="0" borderId="3" xfId="0" applyNumberFormat="1" applyFont="1" applyBorder="1" applyAlignment="1">
      <alignment horizontal="center" vertical="center"/>
    </xf>
    <xf numFmtId="168" fontId="2" fillId="0" borderId="3" xfId="4" applyNumberFormat="1" applyFont="1" applyFill="1" applyBorder="1" applyAlignment="1">
      <alignment horizontal="center" vertical="center" wrapText="1"/>
    </xf>
    <xf numFmtId="3" fontId="2" fillId="0" borderId="5" xfId="0" applyNumberFormat="1" applyFont="1" applyBorder="1" applyAlignment="1">
      <alignment horizontal="center" vertical="top" wrapText="1"/>
    </xf>
    <xf numFmtId="169" fontId="1" fillId="3" borderId="11" xfId="0" applyNumberFormat="1" applyFont="1" applyFill="1" applyBorder="1" applyAlignment="1">
      <alignment vertical="center" wrapText="1"/>
    </xf>
    <xf numFmtId="169" fontId="1" fillId="3" borderId="11" xfId="0" applyNumberFormat="1" applyFont="1" applyFill="1" applyBorder="1" applyAlignment="1">
      <alignment horizontal="right" vertical="center" wrapText="1"/>
    </xf>
    <xf numFmtId="3" fontId="2" fillId="26" borderId="5" xfId="0" applyNumberFormat="1" applyFont="1" applyFill="1" applyBorder="1" applyAlignment="1">
      <alignment horizontal="center" vertical="center"/>
    </xf>
    <xf numFmtId="0" fontId="2" fillId="26" borderId="3" xfId="0" applyFont="1" applyFill="1" applyBorder="1" applyAlignment="1">
      <alignment horizontal="left" vertical="center" wrapText="1"/>
    </xf>
    <xf numFmtId="169" fontId="19" fillId="2" borderId="1" xfId="0" applyNumberFormat="1" applyFont="1" applyFill="1" applyBorder="1" applyAlignment="1">
      <alignment horizontal="center" vertical="center" wrapText="1"/>
    </xf>
    <xf numFmtId="168" fontId="1" fillId="3" borderId="11" xfId="4" applyNumberFormat="1" applyFont="1" applyFill="1" applyBorder="1" applyAlignment="1">
      <alignment vertical="center" wrapText="1"/>
    </xf>
    <xf numFmtId="43" fontId="32" fillId="0" borderId="0" xfId="6" applyFont="1" applyBorder="1"/>
    <xf numFmtId="168" fontId="31" fillId="0" borderId="3" xfId="4" applyNumberFormat="1" applyFont="1" applyBorder="1" applyAlignment="1">
      <alignment horizontal="left" vertical="center"/>
    </xf>
    <xf numFmtId="168" fontId="31" fillId="0" borderId="16" xfId="4" applyNumberFormat="1" applyFont="1" applyBorder="1" applyAlignment="1">
      <alignment horizontal="left" vertical="center"/>
    </xf>
    <xf numFmtId="0" fontId="107" fillId="0" borderId="4" xfId="1" applyFont="1" applyBorder="1" applyAlignment="1" applyProtection="1">
      <alignment vertical="top" wrapText="1"/>
      <protection locked="0"/>
    </xf>
    <xf numFmtId="0" fontId="107" fillId="0" borderId="49" xfId="1" applyFont="1" applyBorder="1" applyAlignment="1" applyProtection="1">
      <alignment vertical="top" wrapText="1"/>
      <protection locked="0"/>
    </xf>
    <xf numFmtId="0" fontId="32" fillId="0" borderId="1" xfId="0" applyFont="1" applyBorder="1"/>
    <xf numFmtId="0" fontId="31" fillId="0" borderId="3" xfId="0" applyFont="1" applyBorder="1" applyAlignment="1">
      <alignment horizontal="left" vertical="center"/>
    </xf>
    <xf numFmtId="0" fontId="59" fillId="0" borderId="4" xfId="1" applyFont="1" applyBorder="1" applyAlignment="1">
      <alignment horizontal="left" vertical="top" wrapText="1"/>
    </xf>
    <xf numFmtId="0" fontId="59" fillId="0" borderId="2" xfId="1" applyFont="1" applyBorder="1" applyAlignment="1">
      <alignment horizontal="left" vertical="top" wrapText="1"/>
    </xf>
    <xf numFmtId="0" fontId="59" fillId="0" borderId="49" xfId="1" applyFont="1" applyBorder="1" applyAlignment="1">
      <alignment horizontal="left" vertical="top" wrapText="1"/>
    </xf>
    <xf numFmtId="0" fontId="85" fillId="0" borderId="0" xfId="3" applyFont="1" applyAlignment="1">
      <alignment vertical="center" wrapText="1"/>
    </xf>
    <xf numFmtId="0" fontId="31" fillId="0" borderId="3" xfId="0" applyFont="1" applyBorder="1" applyAlignment="1">
      <alignment vertical="center"/>
    </xf>
    <xf numFmtId="0" fontId="32" fillId="0" borderId="3" xfId="0" applyFont="1" applyBorder="1" applyAlignment="1">
      <alignment horizontal="left" vertical="center"/>
    </xf>
    <xf numFmtId="0" fontId="31" fillId="0" borderId="0" xfId="0" applyFont="1" applyAlignment="1">
      <alignment horizontal="left" vertical="center" wrapText="1"/>
    </xf>
    <xf numFmtId="0" fontId="32" fillId="0" borderId="3" xfId="0" applyFont="1" applyBorder="1" applyAlignment="1">
      <alignment vertical="center"/>
    </xf>
    <xf numFmtId="0" fontId="32" fillId="0" borderId="0" xfId="0" applyFont="1" applyAlignment="1">
      <alignment vertical="center"/>
    </xf>
    <xf numFmtId="0" fontId="130" fillId="0" borderId="3" xfId="0" applyFont="1" applyBorder="1" applyAlignment="1">
      <alignment horizontal="center" vertical="center"/>
    </xf>
    <xf numFmtId="0" fontId="122" fillId="0" borderId="3" xfId="5" applyBorder="1" applyAlignment="1">
      <alignment vertical="center"/>
    </xf>
    <xf numFmtId="0" fontId="31" fillId="0" borderId="6" xfId="0" applyFont="1" applyBorder="1" applyAlignment="1">
      <alignment vertical="center"/>
    </xf>
    <xf numFmtId="0" fontId="32" fillId="0" borderId="6" xfId="0" applyFont="1" applyBorder="1" applyAlignment="1">
      <alignment vertical="center"/>
    </xf>
    <xf numFmtId="0" fontId="32" fillId="0" borderId="1" xfId="0" applyFont="1" applyBorder="1"/>
    <xf numFmtId="0" fontId="110" fillId="0" borderId="12" xfId="0" applyFont="1" applyBorder="1" applyAlignment="1" applyProtection="1">
      <alignment horizontal="center" vertical="center" wrapText="1"/>
      <protection locked="0"/>
    </xf>
    <xf numFmtId="0" fontId="112" fillId="0" borderId="13" xfId="0" applyFont="1" applyBorder="1" applyAlignment="1" applyProtection="1">
      <alignment horizontal="center" vertical="center"/>
      <protection locked="0"/>
    </xf>
    <xf numFmtId="0" fontId="112" fillId="0" borderId="14" xfId="0" applyFont="1" applyBorder="1" applyAlignment="1" applyProtection="1">
      <alignment horizontal="center" vertical="center"/>
      <protection locked="0"/>
    </xf>
    <xf numFmtId="0" fontId="91" fillId="0" borderId="0" xfId="0" applyFont="1" applyAlignment="1">
      <alignment horizontal="center" vertical="center"/>
    </xf>
    <xf numFmtId="0" fontId="114" fillId="0" borderId="63" xfId="0" applyFont="1" applyBorder="1" applyAlignment="1">
      <alignment horizontal="center" vertical="center" wrapText="1"/>
    </xf>
    <xf numFmtId="0" fontId="114" fillId="0" borderId="63" xfId="0" applyFont="1" applyBorder="1" applyAlignment="1">
      <alignment horizontal="center" vertical="center"/>
    </xf>
    <xf numFmtId="0" fontId="92" fillId="20" borderId="12" xfId="0" applyFont="1" applyFill="1" applyBorder="1" applyAlignment="1">
      <alignment horizontal="center" vertical="center"/>
    </xf>
    <xf numFmtId="0" fontId="92" fillId="20" borderId="13" xfId="0" applyFont="1" applyFill="1" applyBorder="1" applyAlignment="1">
      <alignment horizontal="center" vertical="center"/>
    </xf>
    <xf numFmtId="0" fontId="92" fillId="20" borderId="14" xfId="0" applyFont="1" applyFill="1" applyBorder="1" applyAlignment="1">
      <alignment horizontal="center" vertical="center"/>
    </xf>
    <xf numFmtId="0" fontId="92" fillId="0" borderId="12" xfId="0" applyFont="1" applyBorder="1" applyAlignment="1">
      <alignment horizontal="center" wrapText="1"/>
    </xf>
    <xf numFmtId="0" fontId="92" fillId="0" borderId="13" xfId="0" applyFont="1" applyBorder="1" applyAlignment="1">
      <alignment horizontal="center"/>
    </xf>
    <xf numFmtId="0" fontId="92" fillId="0" borderId="14" xfId="0" applyFont="1" applyBorder="1" applyAlignment="1">
      <alignment horizontal="center"/>
    </xf>
    <xf numFmtId="0" fontId="1" fillId="3" borderId="12" xfId="0" applyFont="1" applyFill="1" applyBorder="1" applyAlignment="1">
      <alignment horizontal="center" vertical="center" wrapText="1"/>
    </xf>
    <xf numFmtId="0" fontId="31" fillId="3" borderId="14" xfId="0" applyFont="1" applyFill="1" applyBorder="1" applyAlignment="1">
      <alignment horizontal="center" vertical="center"/>
    </xf>
    <xf numFmtId="0" fontId="90" fillId="21" borderId="50" xfId="0" applyFont="1" applyFill="1" applyBorder="1" applyAlignment="1">
      <alignment horizontal="center" vertical="center" wrapText="1"/>
    </xf>
    <xf numFmtId="0" fontId="90" fillId="21" borderId="21" xfId="0" applyFont="1" applyFill="1" applyBorder="1" applyAlignment="1">
      <alignment horizontal="center" vertical="center" wrapText="1"/>
    </xf>
    <xf numFmtId="0" fontId="90" fillId="21" borderId="10" xfId="0" applyFont="1" applyFill="1" applyBorder="1" applyAlignment="1">
      <alignment horizontal="center" vertical="center" wrapText="1"/>
    </xf>
    <xf numFmtId="0" fontId="90" fillId="21" borderId="44" xfId="0" applyFont="1" applyFill="1" applyBorder="1" applyAlignment="1">
      <alignment horizontal="center" vertical="center" wrapText="1"/>
    </xf>
    <xf numFmtId="3" fontId="90" fillId="21" borderId="7" xfId="0" applyNumberFormat="1" applyFont="1" applyFill="1" applyBorder="1" applyAlignment="1">
      <alignment horizontal="center" vertical="center" wrapText="1"/>
    </xf>
    <xf numFmtId="3" fontId="90" fillId="21" borderId="65" xfId="0" applyNumberFormat="1" applyFont="1" applyFill="1" applyBorder="1" applyAlignment="1">
      <alignment horizontal="center" vertical="center" wrapText="1"/>
    </xf>
    <xf numFmtId="0" fontId="1" fillId="3" borderId="14" xfId="0" applyFont="1" applyFill="1" applyBorder="1" applyAlignment="1">
      <alignment horizontal="center" vertical="center" wrapText="1"/>
    </xf>
    <xf numFmtId="0" fontId="1" fillId="0" borderId="29" xfId="0" applyFont="1" applyBorder="1" applyAlignment="1">
      <alignment horizontal="left" vertical="center" wrapText="1"/>
    </xf>
    <xf numFmtId="0" fontId="1" fillId="0" borderId="30" xfId="0" applyFont="1" applyBorder="1" applyAlignment="1">
      <alignment horizontal="left" vertical="center" wrapText="1"/>
    </xf>
    <xf numFmtId="0" fontId="31" fillId="0" borderId="7" xfId="0" applyFont="1" applyBorder="1" applyAlignment="1">
      <alignment horizontal="left" vertical="center" wrapText="1"/>
    </xf>
    <xf numFmtId="0" fontId="1" fillId="0" borderId="8" xfId="0" applyFont="1" applyBorder="1" applyAlignment="1">
      <alignment horizontal="left" vertical="center" wrapText="1"/>
    </xf>
    <xf numFmtId="0" fontId="1" fillId="0" borderId="26" xfId="0" applyFont="1" applyBorder="1" applyAlignment="1">
      <alignment horizontal="left" vertical="center" wrapText="1"/>
    </xf>
    <xf numFmtId="0" fontId="90" fillId="7" borderId="35" xfId="0" applyFont="1" applyFill="1" applyBorder="1" applyAlignment="1">
      <alignment horizontal="center" vertical="center" wrapText="1"/>
    </xf>
    <xf numFmtId="0" fontId="97" fillId="7" borderId="39" xfId="0" applyFont="1" applyFill="1" applyBorder="1" applyAlignment="1">
      <alignment vertical="center"/>
    </xf>
    <xf numFmtId="0" fontId="97" fillId="7" borderId="64" xfId="0" applyFont="1" applyFill="1" applyBorder="1"/>
    <xf numFmtId="0" fontId="90" fillId="7" borderId="19" xfId="0" applyFont="1" applyFill="1" applyBorder="1" applyAlignment="1">
      <alignment horizontal="center" vertical="top" wrapText="1"/>
    </xf>
    <xf numFmtId="0" fontId="90" fillId="7" borderId="20" xfId="0" applyFont="1" applyFill="1" applyBorder="1" applyAlignment="1">
      <alignment horizontal="center" vertical="top" wrapText="1"/>
    </xf>
    <xf numFmtId="0" fontId="90" fillId="7" borderId="37" xfId="0" applyFont="1" applyFill="1" applyBorder="1" applyAlignment="1">
      <alignment horizontal="center" vertical="center" wrapText="1"/>
    </xf>
    <xf numFmtId="0" fontId="90" fillId="7" borderId="38" xfId="0" applyFont="1" applyFill="1" applyBorder="1" applyAlignment="1">
      <alignment horizontal="center" vertical="center" wrapText="1"/>
    </xf>
    <xf numFmtId="0" fontId="90" fillId="7" borderId="9" xfId="0" applyFont="1" applyFill="1" applyBorder="1" applyAlignment="1">
      <alignment horizontal="center" vertical="center" wrapText="1"/>
    </xf>
    <xf numFmtId="0" fontId="90" fillId="7" borderId="40" xfId="0" applyFont="1" applyFill="1" applyBorder="1" applyAlignment="1">
      <alignment horizontal="center" vertical="center" wrapText="1"/>
    </xf>
    <xf numFmtId="3" fontId="98" fillId="7" borderId="8" xfId="0" applyNumberFormat="1" applyFont="1" applyFill="1" applyBorder="1" applyAlignment="1">
      <alignment horizontal="center" wrapText="1"/>
    </xf>
    <xf numFmtId="3" fontId="98" fillId="7" borderId="63" xfId="0" applyNumberFormat="1" applyFont="1" applyFill="1" applyBorder="1" applyAlignment="1">
      <alignment horizontal="center" wrapText="1"/>
    </xf>
    <xf numFmtId="3" fontId="98" fillId="7" borderId="41" xfId="0" applyNumberFormat="1" applyFont="1" applyFill="1" applyBorder="1" applyAlignment="1">
      <alignment horizontal="center" wrapText="1"/>
    </xf>
    <xf numFmtId="3" fontId="98" fillId="7" borderId="64" xfId="0" applyNumberFormat="1" applyFont="1" applyFill="1" applyBorder="1" applyAlignment="1">
      <alignment horizontal="center" wrapText="1"/>
    </xf>
    <xf numFmtId="0" fontId="32" fillId="0" borderId="3" xfId="0" applyFont="1" applyBorder="1" applyAlignment="1">
      <alignment horizontal="center"/>
    </xf>
    <xf numFmtId="0" fontId="31" fillId="0" borderId="42" xfId="0" applyFont="1" applyBorder="1" applyAlignment="1">
      <alignment horizontal="left" vertical="center"/>
    </xf>
    <xf numFmtId="0" fontId="31" fillId="0" borderId="43" xfId="0" applyFont="1" applyBorder="1" applyAlignment="1">
      <alignment horizontal="left" vertical="center"/>
    </xf>
    <xf numFmtId="0" fontId="31" fillId="0" borderId="44" xfId="0" applyFont="1" applyBorder="1" applyAlignment="1">
      <alignment horizontal="left" vertical="center"/>
    </xf>
    <xf numFmtId="0" fontId="31" fillId="0" borderId="19" xfId="0" applyFont="1" applyBorder="1" applyAlignment="1">
      <alignment horizontal="left" vertical="center"/>
    </xf>
    <xf numFmtId="0" fontId="31" fillId="0" borderId="20" xfId="0" applyFont="1" applyBorder="1" applyAlignment="1">
      <alignment horizontal="left" vertical="center"/>
    </xf>
    <xf numFmtId="0" fontId="31" fillId="0" borderId="21" xfId="0" applyFont="1" applyBorder="1" applyAlignment="1">
      <alignment horizontal="left" vertical="center"/>
    </xf>
    <xf numFmtId="0" fontId="55" fillId="0" borderId="0" xfId="0" applyFont="1" applyAlignment="1">
      <alignment horizontal="center" vertical="center" wrapText="1"/>
    </xf>
    <xf numFmtId="0" fontId="25" fillId="0" borderId="22" xfId="0" applyFont="1" applyBorder="1" applyAlignment="1">
      <alignment vertical="center" wrapText="1"/>
    </xf>
    <xf numFmtId="0" fontId="0" fillId="0" borderId="23" xfId="0" applyBorder="1" applyAlignment="1">
      <alignment vertical="center" wrapText="1"/>
    </xf>
    <xf numFmtId="0" fontId="0" fillId="0" borderId="24" xfId="0" applyBorder="1" applyAlignment="1">
      <alignment vertical="center" wrapText="1"/>
    </xf>
    <xf numFmtId="0" fontId="27" fillId="0" borderId="12" xfId="0" applyFont="1" applyBorder="1" applyAlignment="1">
      <alignment horizontal="center" vertical="center"/>
    </xf>
    <xf numFmtId="0" fontId="27" fillId="0" borderId="13" xfId="0" applyFont="1" applyBorder="1" applyAlignment="1">
      <alignment horizontal="center" vertical="center"/>
    </xf>
    <xf numFmtId="0" fontId="27" fillId="0" borderId="14" xfId="0" applyFont="1" applyBorder="1" applyAlignment="1">
      <alignment horizontal="center" vertical="center"/>
    </xf>
    <xf numFmtId="0" fontId="24" fillId="20" borderId="12" xfId="0" applyFont="1" applyFill="1" applyBorder="1" applyAlignment="1">
      <alignment horizontal="center" vertical="center"/>
    </xf>
    <xf numFmtId="0" fontId="24" fillId="20" borderId="13" xfId="0" applyFont="1" applyFill="1" applyBorder="1" applyAlignment="1">
      <alignment horizontal="center" vertical="center"/>
    </xf>
    <xf numFmtId="0" fontId="24" fillId="20" borderId="14" xfId="0" applyFont="1" applyFill="1" applyBorder="1" applyAlignment="1">
      <alignment horizontal="center" vertical="center"/>
    </xf>
    <xf numFmtId="0" fontId="25" fillId="0" borderId="22" xfId="0" applyFont="1" applyBorder="1" applyAlignment="1">
      <alignment wrapText="1"/>
    </xf>
    <xf numFmtId="0" fontId="0" fillId="0" borderId="23" xfId="0" applyBorder="1" applyAlignment="1">
      <alignment wrapText="1"/>
    </xf>
    <xf numFmtId="0" fontId="0" fillId="0" borderId="24" xfId="0" applyBorder="1" applyAlignment="1">
      <alignment wrapText="1"/>
    </xf>
    <xf numFmtId="0" fontId="25" fillId="20" borderId="22" xfId="0" applyFont="1" applyFill="1" applyBorder="1" applyAlignment="1">
      <alignment horizontal="center" vertical="center" wrapText="1"/>
    </xf>
    <xf numFmtId="0" fontId="0" fillId="20" borderId="23" xfId="0" applyFill="1" applyBorder="1" applyAlignment="1">
      <alignment horizontal="center" vertical="center" wrapText="1"/>
    </xf>
    <xf numFmtId="0" fontId="0" fillId="20" borderId="24" xfId="0" applyFill="1" applyBorder="1" applyAlignment="1">
      <alignment horizontal="center" vertical="center" wrapText="1"/>
    </xf>
    <xf numFmtId="0" fontId="26" fillId="0" borderId="12" xfId="0" applyFont="1" applyBorder="1" applyAlignment="1">
      <alignment horizontal="center" vertical="center"/>
    </xf>
    <xf numFmtId="0" fontId="26" fillId="0" borderId="13" xfId="0" applyFont="1" applyBorder="1" applyAlignment="1">
      <alignment horizontal="center" vertical="center"/>
    </xf>
    <xf numFmtId="0" fontId="26" fillId="0" borderId="14" xfId="0" applyFont="1" applyBorder="1" applyAlignment="1">
      <alignment horizontal="center" vertical="center"/>
    </xf>
    <xf numFmtId="0" fontId="15" fillId="0" borderId="22" xfId="0" applyFont="1" applyBorder="1" applyAlignment="1">
      <alignment vertical="center" wrapText="1"/>
    </xf>
    <xf numFmtId="0" fontId="25" fillId="4" borderId="22" xfId="0" applyFont="1" applyFill="1" applyBorder="1" applyAlignment="1">
      <alignment vertical="center" wrapText="1"/>
    </xf>
    <xf numFmtId="0" fontId="0" fillId="4" borderId="23" xfId="0" applyFill="1" applyBorder="1" applyAlignment="1">
      <alignment vertical="center" wrapText="1"/>
    </xf>
    <xf numFmtId="0" fontId="0" fillId="4" borderId="24" xfId="0" applyFill="1" applyBorder="1" applyAlignment="1">
      <alignment vertical="center" wrapText="1"/>
    </xf>
    <xf numFmtId="0" fontId="0" fillId="0" borderId="4" xfId="0" applyBorder="1" applyAlignment="1">
      <alignment horizontal="center"/>
    </xf>
    <xf numFmtId="0" fontId="0" fillId="0" borderId="2" xfId="0" applyBorder="1" applyAlignment="1">
      <alignment horizontal="center"/>
    </xf>
    <xf numFmtId="0" fontId="0" fillId="0" borderId="15" xfId="0" applyBorder="1" applyAlignment="1">
      <alignment horizontal="center"/>
    </xf>
    <xf numFmtId="0" fontId="30" fillId="0" borderId="10" xfId="0" applyFont="1" applyBorder="1" applyAlignment="1">
      <alignment horizontal="right" vertical="top" wrapText="1"/>
    </xf>
    <xf numFmtId="0" fontId="30" fillId="0" borderId="5" xfId="0" applyFont="1" applyBorder="1" applyAlignment="1">
      <alignment horizontal="right" vertical="top" wrapText="1"/>
    </xf>
    <xf numFmtId="0" fontId="30" fillId="0" borderId="10" xfId="0" applyFont="1" applyBorder="1" applyAlignment="1">
      <alignment horizontal="left" vertical="top" wrapText="1"/>
    </xf>
    <xf numFmtId="0" fontId="30" fillId="0" borderId="5" xfId="0" applyFont="1" applyBorder="1" applyAlignment="1">
      <alignment horizontal="left" vertical="top" wrapText="1"/>
    </xf>
    <xf numFmtId="0" fontId="126" fillId="0" borderId="1" xfId="0" applyFont="1" applyBorder="1" applyAlignment="1">
      <alignment horizontal="center" vertical="center"/>
    </xf>
    <xf numFmtId="0" fontId="123" fillId="0" borderId="12" xfId="0" applyFont="1" applyBorder="1" applyAlignment="1">
      <alignment horizontal="center" vertical="center" wrapText="1"/>
    </xf>
    <xf numFmtId="0" fontId="125" fillId="0" borderId="13" xfId="0" applyFont="1" applyBorder="1" applyAlignment="1">
      <alignment horizontal="center" vertical="center"/>
    </xf>
    <xf numFmtId="0" fontId="125" fillId="0" borderId="14" xfId="0" applyFont="1" applyBorder="1" applyAlignment="1">
      <alignment horizontal="center" vertical="center"/>
    </xf>
    <xf numFmtId="0" fontId="92" fillId="0" borderId="13" xfId="0" applyFont="1" applyBorder="1" applyAlignment="1">
      <alignment horizontal="center" wrapText="1"/>
    </xf>
    <xf numFmtId="0" fontId="92" fillId="0" borderId="14" xfId="0" applyFont="1" applyBorder="1" applyAlignment="1">
      <alignment horizontal="center" wrapText="1"/>
    </xf>
    <xf numFmtId="0" fontId="127" fillId="0" borderId="19" xfId="0" applyFont="1" applyBorder="1" applyAlignment="1">
      <alignment horizontal="left" vertical="center" wrapText="1"/>
    </xf>
    <xf numFmtId="0" fontId="127" fillId="0" borderId="20" xfId="0" applyFont="1" applyBorder="1" applyAlignment="1">
      <alignment horizontal="left" vertical="center"/>
    </xf>
    <xf numFmtId="0" fontId="127" fillId="0" borderId="21" xfId="0" applyFont="1" applyBorder="1" applyAlignment="1">
      <alignment horizontal="left" vertical="center"/>
    </xf>
    <xf numFmtId="0" fontId="62" fillId="0" borderId="6" xfId="1" applyFont="1" applyBorder="1" applyAlignment="1" applyProtection="1">
      <alignment horizontal="center"/>
      <protection locked="0"/>
    </xf>
    <xf numFmtId="0" fontId="62" fillId="0" borderId="0" xfId="1" applyFont="1" applyAlignment="1" applyProtection="1">
      <alignment horizontal="center"/>
      <protection locked="0"/>
    </xf>
    <xf numFmtId="0" fontId="62" fillId="0" borderId="32" xfId="1" applyFont="1" applyBorder="1" applyAlignment="1" applyProtection="1">
      <alignment horizontal="center"/>
      <protection locked="0"/>
    </xf>
    <xf numFmtId="0" fontId="58" fillId="8" borderId="36" xfId="1" applyFont="1" applyFill="1" applyBorder="1" applyAlignment="1">
      <alignment horizontal="center" vertical="center" wrapText="1"/>
    </xf>
    <xf numFmtId="0" fontId="58" fillId="9" borderId="48" xfId="1" applyFont="1" applyFill="1" applyBorder="1" applyAlignment="1">
      <alignment horizontal="center" vertical="center" wrapText="1"/>
    </xf>
    <xf numFmtId="0" fontId="58" fillId="8" borderId="38" xfId="1" applyFont="1" applyFill="1" applyBorder="1" applyAlignment="1">
      <alignment horizontal="center" vertical="center" wrapText="1"/>
    </xf>
    <xf numFmtId="0" fontId="59" fillId="0" borderId="4" xfId="1" applyFont="1" applyBorder="1" applyAlignment="1">
      <alignment horizontal="left" vertical="top" wrapText="1"/>
    </xf>
    <xf numFmtId="0" fontId="59" fillId="0" borderId="2" xfId="1" applyFont="1" applyBorder="1" applyAlignment="1">
      <alignment horizontal="left" vertical="top" wrapText="1"/>
    </xf>
    <xf numFmtId="0" fontId="59" fillId="0" borderId="49" xfId="1" applyFont="1" applyBorder="1" applyAlignment="1">
      <alignment horizontal="left" vertical="top" wrapText="1"/>
    </xf>
    <xf numFmtId="0" fontId="60" fillId="0" borderId="25" xfId="1" applyFont="1" applyBorder="1" applyAlignment="1">
      <alignment horizontal="justify" vertical="center" wrapText="1"/>
    </xf>
    <xf numFmtId="0" fontId="60" fillId="0" borderId="0" xfId="1" applyFont="1" applyAlignment="1">
      <alignment horizontal="justify" vertical="center" wrapText="1"/>
    </xf>
    <xf numFmtId="0" fontId="59" fillId="0" borderId="4" xfId="1" applyFont="1" applyBorder="1" applyAlignment="1">
      <alignment horizontal="left" vertical="center" wrapText="1"/>
    </xf>
    <xf numFmtId="0" fontId="59" fillId="0" borderId="2" xfId="1" applyFont="1" applyBorder="1" applyAlignment="1">
      <alignment horizontal="left" vertical="center" wrapText="1"/>
    </xf>
    <xf numFmtId="0" fontId="59" fillId="0" borderId="49" xfId="1" applyFont="1" applyBorder="1" applyAlignment="1">
      <alignment horizontal="left" vertical="center" wrapText="1"/>
    </xf>
    <xf numFmtId="0" fontId="59" fillId="0" borderId="18" xfId="1" applyFont="1" applyBorder="1" applyAlignment="1" applyProtection="1">
      <alignment horizontal="left" vertical="center" wrapText="1"/>
      <protection locked="0"/>
    </xf>
    <xf numFmtId="0" fontId="59" fillId="0" borderId="51" xfId="1" applyFont="1" applyBorder="1" applyAlignment="1" applyProtection="1">
      <alignment horizontal="left" vertical="center" wrapText="1"/>
      <protection locked="0"/>
    </xf>
    <xf numFmtId="0" fontId="59" fillId="0" borderId="47" xfId="1" applyFont="1" applyBorder="1" applyAlignment="1" applyProtection="1">
      <alignment horizontal="left" vertical="center" wrapText="1"/>
      <protection locked="0"/>
    </xf>
    <xf numFmtId="49" fontId="76" fillId="0" borderId="0" xfId="1" applyNumberFormat="1" applyFont="1" applyAlignment="1">
      <alignment horizontal="center" vertical="center" wrapText="1"/>
    </xf>
    <xf numFmtId="0" fontId="60" fillId="9" borderId="48" xfId="1" applyFont="1" applyFill="1" applyBorder="1" applyAlignment="1">
      <alignment horizontal="center" vertical="center" wrapText="1"/>
    </xf>
    <xf numFmtId="0" fontId="67" fillId="9" borderId="38" xfId="1" applyFont="1" applyFill="1" applyBorder="1" applyAlignment="1">
      <alignment horizontal="center" vertical="center" wrapText="1"/>
    </xf>
    <xf numFmtId="165" fontId="62" fillId="16" borderId="6" xfId="1" applyNumberFormat="1" applyFont="1" applyFill="1" applyBorder="1" applyAlignment="1">
      <alignment horizontal="center" vertical="center"/>
    </xf>
    <xf numFmtId="0" fontId="62" fillId="16" borderId="0" xfId="1" applyFont="1" applyFill="1" applyAlignment="1">
      <alignment horizontal="center" vertical="center"/>
    </xf>
    <xf numFmtId="0" fontId="62" fillId="16" borderId="32" xfId="1" applyFont="1" applyFill="1" applyBorder="1" applyAlignment="1">
      <alignment horizontal="center" vertical="center"/>
    </xf>
    <xf numFmtId="165" fontId="62" fillId="15" borderId="6" xfId="1" applyNumberFormat="1" applyFont="1" applyFill="1" applyBorder="1" applyAlignment="1">
      <alignment horizontal="center" wrapText="1"/>
    </xf>
    <xf numFmtId="165" fontId="62" fillId="15" borderId="0" xfId="1" applyNumberFormat="1" applyFont="1" applyFill="1" applyAlignment="1">
      <alignment horizontal="center" wrapText="1"/>
    </xf>
    <xf numFmtId="165" fontId="62" fillId="15" borderId="32" xfId="1" applyNumberFormat="1" applyFont="1" applyFill="1" applyBorder="1" applyAlignment="1">
      <alignment horizontal="center" wrapText="1"/>
    </xf>
    <xf numFmtId="0" fontId="59" fillId="0" borderId="4" xfId="1" applyFont="1" applyBorder="1" applyAlignment="1">
      <alignment horizontal="center" vertical="center" wrapText="1"/>
    </xf>
    <xf numFmtId="0" fontId="59" fillId="0" borderId="2" xfId="1" applyFont="1" applyBorder="1" applyAlignment="1">
      <alignment horizontal="center" vertical="center" wrapText="1"/>
    </xf>
    <xf numFmtId="0" fontId="59" fillId="0" borderId="49" xfId="1" applyFont="1" applyBorder="1" applyAlignment="1">
      <alignment horizontal="center" vertical="center" wrapText="1"/>
    </xf>
    <xf numFmtId="0" fontId="58" fillId="0" borderId="0" xfId="1" applyFont="1" applyAlignment="1">
      <alignment horizontal="left" vertical="center" wrapText="1"/>
    </xf>
    <xf numFmtId="165" fontId="60" fillId="14" borderId="51" xfId="1" applyNumberFormat="1" applyFont="1" applyFill="1" applyBorder="1" applyAlignment="1">
      <alignment horizontal="center" vertical="center" wrapText="1"/>
    </xf>
    <xf numFmtId="0" fontId="60" fillId="14" borderId="59" xfId="1" applyFont="1" applyFill="1" applyBorder="1" applyAlignment="1">
      <alignment horizontal="center" vertical="center" wrapText="1"/>
    </xf>
    <xf numFmtId="0" fontId="60" fillId="14" borderId="60" xfId="1" applyFont="1" applyFill="1" applyBorder="1" applyAlignment="1">
      <alignment horizontal="center" vertical="center" wrapText="1"/>
    </xf>
    <xf numFmtId="49" fontId="59" fillId="0" borderId="0" xfId="1" applyNumberFormat="1" applyFont="1" applyAlignment="1">
      <alignment horizontal="left" vertical="top" wrapText="1"/>
    </xf>
    <xf numFmtId="49" fontId="59" fillId="18" borderId="0" xfId="1" applyNumberFormat="1" applyFont="1" applyFill="1" applyAlignment="1">
      <alignment horizontal="left" vertical="top" wrapText="1"/>
    </xf>
    <xf numFmtId="49" fontId="71" fillId="0" borderId="0" xfId="1" applyNumberFormat="1" applyFont="1" applyAlignment="1">
      <alignment horizontal="left" vertical="top" wrapText="1"/>
    </xf>
    <xf numFmtId="0" fontId="85" fillId="0" borderId="0" xfId="3" applyFont="1" applyAlignment="1">
      <alignment horizontal="center" vertical="center" wrapText="1"/>
    </xf>
    <xf numFmtId="0" fontId="105" fillId="0" borderId="0" xfId="3" applyFont="1" applyAlignment="1">
      <alignment horizontal="center" vertical="center" wrapText="1"/>
    </xf>
    <xf numFmtId="0" fontId="107" fillId="0" borderId="4" xfId="1" applyFont="1" applyBorder="1" applyAlignment="1" applyProtection="1">
      <alignment horizontal="left" vertical="top" wrapText="1"/>
      <protection locked="0"/>
    </xf>
    <xf numFmtId="0" fontId="107" fillId="0" borderId="49" xfId="1" applyFont="1" applyBorder="1" applyAlignment="1" applyProtection="1">
      <alignment horizontal="left" vertical="top" wrapText="1"/>
      <protection locked="0"/>
    </xf>
    <xf numFmtId="0" fontId="36" fillId="8" borderId="36" xfId="1" applyFont="1" applyFill="1" applyBorder="1" applyAlignment="1">
      <alignment horizontal="center" vertical="center" wrapText="1"/>
    </xf>
    <xf numFmtId="0" fontId="36" fillId="9" borderId="48" xfId="1" applyFont="1" applyFill="1" applyBorder="1" applyAlignment="1">
      <alignment horizontal="center" vertical="center" wrapText="1"/>
    </xf>
    <xf numFmtId="0" fontId="36" fillId="8" borderId="38" xfId="1" applyFont="1" applyFill="1" applyBorder="1" applyAlignment="1">
      <alignment horizontal="center" vertical="center" wrapText="1"/>
    </xf>
    <xf numFmtId="0" fontId="41" fillId="17" borderId="57" xfId="1" applyFont="1" applyFill="1" applyBorder="1" applyAlignment="1">
      <alignment horizontal="center" vertical="center" wrapText="1"/>
    </xf>
    <xf numFmtId="0" fontId="41" fillId="17" borderId="1" xfId="1" applyFont="1" applyFill="1" applyBorder="1" applyAlignment="1">
      <alignment horizontal="center" vertical="center" wrapText="1"/>
    </xf>
    <xf numFmtId="0" fontId="41" fillId="17" borderId="40" xfId="1" applyFont="1" applyFill="1" applyBorder="1" applyAlignment="1">
      <alignment horizontal="center" vertical="center" wrapText="1"/>
    </xf>
    <xf numFmtId="165" fontId="38" fillId="0" borderId="6" xfId="1" applyNumberFormat="1" applyFont="1" applyBorder="1" applyAlignment="1">
      <alignment horizontal="center"/>
    </xf>
    <xf numFmtId="165" fontId="38" fillId="0" borderId="32" xfId="1" applyNumberFormat="1" applyFont="1" applyBorder="1" applyAlignment="1">
      <alignment horizontal="center"/>
    </xf>
    <xf numFmtId="0" fontId="54" fillId="0" borderId="0" xfId="1" applyFont="1" applyAlignment="1">
      <alignment horizontal="center" vertical="center" wrapText="1"/>
    </xf>
    <xf numFmtId="0" fontId="39" fillId="0" borderId="0" xfId="1" applyFont="1" applyAlignment="1">
      <alignment horizontal="center" vertical="center" wrapText="1"/>
    </xf>
    <xf numFmtId="0" fontId="39" fillId="6" borderId="29" xfId="1" applyFont="1" applyFill="1" applyBorder="1" applyAlignment="1">
      <alignment horizontal="center" vertical="center" wrapText="1"/>
    </xf>
    <xf numFmtId="0" fontId="39" fillId="6" borderId="61" xfId="1" applyFont="1" applyFill="1" applyBorder="1" applyAlignment="1">
      <alignment horizontal="center" vertical="center" wrapText="1"/>
    </xf>
    <xf numFmtId="0" fontId="39" fillId="6" borderId="30" xfId="1" applyFont="1" applyFill="1" applyBorder="1" applyAlignment="1">
      <alignment horizontal="center" vertical="center" wrapText="1"/>
    </xf>
    <xf numFmtId="0" fontId="36" fillId="0" borderId="9" xfId="1" applyFont="1" applyBorder="1" applyAlignment="1">
      <alignment horizontal="center" wrapText="1"/>
    </xf>
    <xf numFmtId="0" fontId="36" fillId="0" borderId="27" xfId="1" applyFont="1" applyBorder="1" applyAlignment="1">
      <alignment horizontal="center" wrapText="1"/>
    </xf>
    <xf numFmtId="0" fontId="36" fillId="0" borderId="62" xfId="1" applyFont="1" applyBorder="1" applyAlignment="1">
      <alignment horizontal="center" wrapText="1"/>
    </xf>
    <xf numFmtId="0" fontId="42" fillId="0" borderId="30" xfId="1" applyFont="1" applyBorder="1" applyAlignment="1">
      <alignment horizontal="center" wrapText="1"/>
    </xf>
    <xf numFmtId="165" fontId="36" fillId="0" borderId="7" xfId="1" applyNumberFormat="1" applyFont="1" applyBorder="1" applyAlignment="1">
      <alignment horizontal="center" wrapText="1"/>
    </xf>
    <xf numFmtId="165" fontId="36" fillId="0" borderId="56" xfId="1" applyNumberFormat="1" applyFont="1" applyBorder="1" applyAlignment="1">
      <alignment horizontal="center" wrapText="1"/>
    </xf>
    <xf numFmtId="165" fontId="38" fillId="16" borderId="6" xfId="1" applyNumberFormat="1" applyFont="1" applyFill="1" applyBorder="1" applyAlignment="1">
      <alignment horizontal="center"/>
    </xf>
    <xf numFmtId="165" fontId="38" fillId="16" borderId="32" xfId="1" applyNumberFormat="1" applyFont="1" applyFill="1" applyBorder="1" applyAlignment="1">
      <alignment horizontal="center"/>
    </xf>
    <xf numFmtId="165" fontId="38" fillId="15" borderId="6" xfId="1" applyNumberFormat="1" applyFont="1" applyFill="1" applyBorder="1" applyAlignment="1">
      <alignment horizontal="center"/>
    </xf>
    <xf numFmtId="165" fontId="38" fillId="15" borderId="32" xfId="1" applyNumberFormat="1" applyFont="1" applyFill="1" applyBorder="1" applyAlignment="1">
      <alignment horizontal="center"/>
    </xf>
    <xf numFmtId="49" fontId="45" fillId="0" borderId="0" xfId="1" applyNumberFormat="1" applyFont="1" applyAlignment="1">
      <alignment horizontal="left" vertical="top" wrapText="1"/>
    </xf>
    <xf numFmtId="0" fontId="106" fillId="0" borderId="12" xfId="1" applyFont="1" applyBorder="1" applyAlignment="1">
      <alignment horizontal="center" vertical="center" wrapText="1"/>
    </xf>
    <xf numFmtId="0" fontId="106" fillId="0" borderId="13" xfId="1" applyFont="1" applyBorder="1" applyAlignment="1">
      <alignment horizontal="center" vertical="center" wrapText="1"/>
    </xf>
    <xf numFmtId="0" fontId="106" fillId="0" borderId="14" xfId="1" applyFont="1" applyBorder="1" applyAlignment="1">
      <alignment horizontal="center" vertical="center" wrapText="1"/>
    </xf>
    <xf numFmtId="165" fontId="38" fillId="0" borderId="9" xfId="1" applyNumberFormat="1" applyFont="1" applyBorder="1" applyAlignment="1">
      <alignment horizontal="center"/>
    </xf>
    <xf numFmtId="165" fontId="38" fillId="0" borderId="40" xfId="1" applyNumberFormat="1" applyFont="1" applyBorder="1" applyAlignment="1">
      <alignment horizontal="center"/>
    </xf>
    <xf numFmtId="165" fontId="36" fillId="14" borderId="51" xfId="1" applyNumberFormat="1" applyFont="1" applyFill="1" applyBorder="1" applyAlignment="1">
      <alignment horizontal="center"/>
    </xf>
    <xf numFmtId="165" fontId="36" fillId="14" borderId="60" xfId="1" applyNumberFormat="1" applyFont="1" applyFill="1" applyBorder="1" applyAlignment="1">
      <alignment horizontal="center"/>
    </xf>
    <xf numFmtId="49" fontId="35" fillId="0" borderId="0" xfId="1" applyNumberFormat="1" applyFont="1" applyAlignment="1">
      <alignment horizontal="left" vertical="top" wrapText="1"/>
    </xf>
    <xf numFmtId="49" fontId="35" fillId="18" borderId="0" xfId="1" applyNumberFormat="1" applyFont="1" applyFill="1" applyAlignment="1">
      <alignment horizontal="left" vertical="top" wrapText="1"/>
    </xf>
  </cellXfs>
  <cellStyles count="7">
    <cellStyle name="Lien hypertexte 2" xfId="5" xr:uid="{CD72FBB7-9B64-4E2B-9A5C-430891FB935B}"/>
    <cellStyle name="Milliers 2" xfId="6" xr:uid="{905B6E1C-DD50-412D-90C3-DA66A42DD6A4}"/>
    <cellStyle name="Monétaire 2" xfId="4" xr:uid="{250B2995-A655-4C7B-AC25-B14B8880FB4C}"/>
    <cellStyle name="Normal" xfId="0" builtinId="0"/>
    <cellStyle name="Normal 2" xfId="2" xr:uid="{00000000-0005-0000-0000-000001000000}"/>
    <cellStyle name="Normal 2 2" xfId="3" xr:uid="{00000000-0005-0000-0000-000002000000}"/>
    <cellStyle name="Normal 3" xfId="1" xr:uid="{00000000-0005-0000-0000-000003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sheetMetadata" Target="metadata.xml"/><Relationship Id="rId3" Type="http://schemas.openxmlformats.org/officeDocument/2006/relationships/worksheet" Target="worksheets/sheet3.xml"/><Relationship Id="rId21" Type="http://schemas.microsoft.com/office/2017/06/relationships/rdRichValueTypes" Target="richData/rdRichValueTypes.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microsoft.com/office/2017/06/relationships/rdRichValue" Target="richData/rdrichvalu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a:t>Répartition du montant total éligible demandé à la DGOS, n'incluant</a:t>
            </a:r>
            <a:r>
              <a:rPr lang="fr-FR" baseline="0"/>
              <a:t> pas les dépenses couvertes par un cofinancement obtenu, </a:t>
            </a:r>
            <a:r>
              <a:rPr lang="fr-FR"/>
              <a:t>par titre</a:t>
            </a:r>
          </a:p>
        </c:rich>
      </c:tx>
      <c:layout>
        <c:manualLayout>
          <c:xMode val="edge"/>
          <c:yMode val="edge"/>
          <c:x val="0.13868643713588508"/>
          <c:y val="1.9315438796009384E-2"/>
        </c:manualLayout>
      </c:layout>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fr-FR"/>
        </a:p>
      </c:txPr>
    </c:title>
    <c:autoTitleDeleted val="0"/>
    <c:view3D>
      <c:rotX val="5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1-18F1-4A4A-B408-2F16562D9732}"/>
              </c:ext>
            </c:extLst>
          </c:dPt>
          <c:dPt>
            <c:idx val="1"/>
            <c:bubble3D val="0"/>
            <c:spPr>
              <a:solidFill>
                <a:schemeClr val="accent2"/>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3-18F1-4A4A-B408-2F16562D9732}"/>
              </c:ext>
            </c:extLst>
          </c:dPt>
          <c:dPt>
            <c:idx val="2"/>
            <c:bubble3D val="0"/>
            <c:spPr>
              <a:solidFill>
                <a:schemeClr val="accent3"/>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5-18F1-4A4A-B408-2F16562D9732}"/>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fr-FR"/>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'1a-PRTK-DGOS_26 budget'!$A$106:$A$108</c:f>
              <c:strCache>
                <c:ptCount val="3"/>
                <c:pt idx="0">
                  <c:v>Part des dépenses de personnel (Titre I) dans le montant total éligible demandé à la DGOS</c:v>
                </c:pt>
                <c:pt idx="1">
                  <c:v>Part des dépenses à  caractère médical (Titre II) dans le montant total éligible demandé à la DGOS</c:v>
                </c:pt>
                <c:pt idx="2">
                  <c:v>Part des dépenses à caractère hôtelier et général (Titre III) dans le montant total éligible demandé à la DGOS</c:v>
                </c:pt>
              </c:strCache>
            </c:strRef>
          </c:cat>
          <c:val>
            <c:numRef>
              <c:f>'1a-PRTK-DGOS_26 budget'!$B$106:$B$108</c:f>
              <c:numCache>
                <c:formatCode>0%</c:formatCode>
                <c:ptCount val="3"/>
                <c:pt idx="0">
                  <c:v>0</c:v>
                </c:pt>
                <c:pt idx="1">
                  <c:v>0</c:v>
                </c:pt>
                <c:pt idx="2">
                  <c:v>0</c:v>
                </c:pt>
              </c:numCache>
            </c:numRef>
          </c:val>
          <c:extLst>
            <c:ext xmlns:c16="http://schemas.microsoft.com/office/drawing/2014/chart" uri="{C3380CC4-5D6E-409C-BE32-E72D297353CC}">
              <c16:uniqueId val="{00000006-18F1-4A4A-B408-2F16562D9732}"/>
            </c:ext>
          </c:extLst>
        </c:ser>
        <c:dLbls>
          <c:dLblPos val="ctr"/>
          <c:showLegendKey val="0"/>
          <c:showVal val="0"/>
          <c:showCatName val="0"/>
          <c:showSerName val="0"/>
          <c:showPercent val="1"/>
          <c:showBubbleSize val="0"/>
          <c:showLeaderLines val="1"/>
        </c:dLbls>
      </c:pie3D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a:t>Répartition du montant total éligible demandé à la DGOS, n'incluant</a:t>
            </a:r>
            <a:r>
              <a:rPr lang="fr-FR" baseline="0"/>
              <a:t> pas les dépenses couvertes par un cofinancement obtenu, </a:t>
            </a:r>
            <a:r>
              <a:rPr lang="fr-FR"/>
              <a:t>par titre</a:t>
            </a:r>
          </a:p>
        </c:rich>
      </c:tx>
      <c:layout>
        <c:manualLayout>
          <c:xMode val="edge"/>
          <c:yMode val="edge"/>
          <c:x val="0.13868643713588508"/>
          <c:y val="1.9315438796009384E-2"/>
        </c:manualLayout>
      </c:layout>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fr-FR"/>
        </a:p>
      </c:txPr>
    </c:title>
    <c:autoTitleDeleted val="0"/>
    <c:view3D>
      <c:rotX val="5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1-8304-499A-A779-6104918AFD28}"/>
              </c:ext>
            </c:extLst>
          </c:dPt>
          <c:dPt>
            <c:idx val="1"/>
            <c:bubble3D val="0"/>
            <c:spPr>
              <a:solidFill>
                <a:schemeClr val="accent2"/>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3-8304-499A-A779-6104918AFD28}"/>
              </c:ext>
            </c:extLst>
          </c:dPt>
          <c:dPt>
            <c:idx val="2"/>
            <c:bubble3D val="0"/>
            <c:spPr>
              <a:solidFill>
                <a:schemeClr val="accent3"/>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5-8304-499A-A779-6104918AFD28}"/>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fr-FR"/>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'1f-Exemple'!$A$112:$A$114</c:f>
              <c:strCache>
                <c:ptCount val="3"/>
                <c:pt idx="0">
                  <c:v>Part des dépenses de personnel (Titre I) dans le montant total éligible demandé à la DGOS</c:v>
                </c:pt>
                <c:pt idx="1">
                  <c:v>Part des dépenses à  caractère médical (Titre II) dans le montant total éligible demandé à la DGOS</c:v>
                </c:pt>
                <c:pt idx="2">
                  <c:v>Part des dépenses à caractère hôtelier et général (Titre III) dans le montant total éligible demandé à la DGOS</c:v>
                </c:pt>
              </c:strCache>
            </c:strRef>
          </c:cat>
          <c:val>
            <c:numRef>
              <c:f>'1f-Exemple'!$B$112:$B$114</c:f>
              <c:numCache>
                <c:formatCode>0%</c:formatCode>
                <c:ptCount val="3"/>
                <c:pt idx="0">
                  <c:v>0.54437203981320859</c:v>
                </c:pt>
                <c:pt idx="1">
                  <c:v>0.28281140122008219</c:v>
                </c:pt>
                <c:pt idx="2">
                  <c:v>0.17281655896670925</c:v>
                </c:pt>
              </c:numCache>
            </c:numRef>
          </c:val>
          <c:extLst>
            <c:ext xmlns:c16="http://schemas.microsoft.com/office/drawing/2014/chart" uri="{C3380CC4-5D6E-409C-BE32-E72D297353CC}">
              <c16:uniqueId val="{00000006-8304-499A-A779-6104918AFD28}"/>
            </c:ext>
          </c:extLst>
        </c:ser>
        <c:dLbls>
          <c:dLblPos val="ctr"/>
          <c:showLegendKey val="0"/>
          <c:showVal val="0"/>
          <c:showCatName val="0"/>
          <c:showSerName val="0"/>
          <c:showPercent val="1"/>
          <c:showBubbleSize val="0"/>
          <c:showLeaderLines val="1"/>
        </c:dLbls>
      </c:pie3D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4">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64">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2</xdr:col>
      <xdr:colOff>299357</xdr:colOff>
      <xdr:row>91</xdr:row>
      <xdr:rowOff>149678</xdr:rowOff>
    </xdr:from>
    <xdr:to>
      <xdr:col>5</xdr:col>
      <xdr:colOff>34419</xdr:colOff>
      <xdr:row>113</xdr:row>
      <xdr:rowOff>62112</xdr:rowOff>
    </xdr:to>
    <xdr:graphicFrame macro="">
      <xdr:nvGraphicFramePr>
        <xdr:cNvPr id="2" name="Graphique 1">
          <a:extLst>
            <a:ext uri="{FF2B5EF4-FFF2-40B4-BE49-F238E27FC236}">
              <a16:creationId xmlns:a16="http://schemas.microsoft.com/office/drawing/2014/main" id="{F199C5CC-3FAF-41F8-86BB-EE15627340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104775</xdr:colOff>
      <xdr:row>7</xdr:row>
      <xdr:rowOff>19050</xdr:rowOff>
    </xdr:from>
    <xdr:to>
      <xdr:col>0</xdr:col>
      <xdr:colOff>714375</xdr:colOff>
      <xdr:row>7</xdr:row>
      <xdr:rowOff>933450</xdr:rowOff>
    </xdr:to>
    <xdr:sp macro="" textlink="">
      <xdr:nvSpPr>
        <xdr:cNvPr id="2" name="Flèche droite 1">
          <a:extLst>
            <a:ext uri="{FF2B5EF4-FFF2-40B4-BE49-F238E27FC236}">
              <a16:creationId xmlns:a16="http://schemas.microsoft.com/office/drawing/2014/main" id="{8699A7B9-6188-43CC-8F79-37509F5F60E3}"/>
            </a:ext>
          </a:extLst>
        </xdr:cNvPr>
        <xdr:cNvSpPr/>
      </xdr:nvSpPr>
      <xdr:spPr>
        <a:xfrm>
          <a:off x="104775" y="1308100"/>
          <a:ext cx="609600" cy="165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fr-FR"/>
        </a:p>
      </xdr:txBody>
    </xdr:sp>
    <xdr:clientData/>
  </xdr:twoCellAnchor>
  <xdr:twoCellAnchor>
    <xdr:from>
      <xdr:col>0</xdr:col>
      <xdr:colOff>57150</xdr:colOff>
      <xdr:row>16</xdr:row>
      <xdr:rowOff>9525</xdr:rowOff>
    </xdr:from>
    <xdr:to>
      <xdr:col>0</xdr:col>
      <xdr:colOff>714375</xdr:colOff>
      <xdr:row>17</xdr:row>
      <xdr:rowOff>0</xdr:rowOff>
    </xdr:to>
    <xdr:sp macro="" textlink="">
      <xdr:nvSpPr>
        <xdr:cNvPr id="3" name="Flèche droite 2">
          <a:extLst>
            <a:ext uri="{FF2B5EF4-FFF2-40B4-BE49-F238E27FC236}">
              <a16:creationId xmlns:a16="http://schemas.microsoft.com/office/drawing/2014/main" id="{C19E8BEE-027E-484F-9477-A00304828AD2}"/>
            </a:ext>
          </a:extLst>
        </xdr:cNvPr>
        <xdr:cNvSpPr/>
      </xdr:nvSpPr>
      <xdr:spPr>
        <a:xfrm>
          <a:off x="57150" y="2955925"/>
          <a:ext cx="657225" cy="174625"/>
        </a:xfrm>
        <a:prstGeom prst="rightArrow">
          <a:avLst>
            <a:gd name="adj1" fmla="val 50000"/>
            <a:gd name="adj2" fmla="val 51389"/>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fr-FR"/>
        </a:p>
      </xdr:txBody>
    </xdr:sp>
    <xdr:clientData/>
  </xdr:twoCellAnchor>
  <xdr:twoCellAnchor>
    <xdr:from>
      <xdr:col>0</xdr:col>
      <xdr:colOff>57150</xdr:colOff>
      <xdr:row>30</xdr:row>
      <xdr:rowOff>9525</xdr:rowOff>
    </xdr:from>
    <xdr:to>
      <xdr:col>0</xdr:col>
      <xdr:colOff>714375</xdr:colOff>
      <xdr:row>31</xdr:row>
      <xdr:rowOff>0</xdr:rowOff>
    </xdr:to>
    <xdr:sp macro="" textlink="">
      <xdr:nvSpPr>
        <xdr:cNvPr id="4" name="Flèche droite 4">
          <a:extLst>
            <a:ext uri="{FF2B5EF4-FFF2-40B4-BE49-F238E27FC236}">
              <a16:creationId xmlns:a16="http://schemas.microsoft.com/office/drawing/2014/main" id="{BF7B775A-84F4-401B-8148-0C83F88985EE}"/>
            </a:ext>
          </a:extLst>
        </xdr:cNvPr>
        <xdr:cNvSpPr/>
      </xdr:nvSpPr>
      <xdr:spPr>
        <a:xfrm>
          <a:off x="57150" y="5534025"/>
          <a:ext cx="657225" cy="174625"/>
        </a:xfrm>
        <a:prstGeom prst="rightArrow">
          <a:avLst>
            <a:gd name="adj1" fmla="val 50000"/>
            <a:gd name="adj2" fmla="val 51389"/>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fr-FR"/>
        </a:p>
      </xdr:txBody>
    </xdr:sp>
    <xdr:clientData/>
  </xdr:twoCellAnchor>
  <xdr:twoCellAnchor>
    <xdr:from>
      <xdr:col>0</xdr:col>
      <xdr:colOff>57150</xdr:colOff>
      <xdr:row>50</xdr:row>
      <xdr:rowOff>9525</xdr:rowOff>
    </xdr:from>
    <xdr:to>
      <xdr:col>0</xdr:col>
      <xdr:colOff>714375</xdr:colOff>
      <xdr:row>51</xdr:row>
      <xdr:rowOff>0</xdr:rowOff>
    </xdr:to>
    <xdr:sp macro="" textlink="">
      <xdr:nvSpPr>
        <xdr:cNvPr id="5" name="Flèche droite 5">
          <a:extLst>
            <a:ext uri="{FF2B5EF4-FFF2-40B4-BE49-F238E27FC236}">
              <a16:creationId xmlns:a16="http://schemas.microsoft.com/office/drawing/2014/main" id="{A581EDEF-0A6C-45BA-AD59-D9210998F98E}"/>
            </a:ext>
          </a:extLst>
        </xdr:cNvPr>
        <xdr:cNvSpPr/>
      </xdr:nvSpPr>
      <xdr:spPr>
        <a:xfrm>
          <a:off x="57150" y="9217025"/>
          <a:ext cx="657225" cy="174625"/>
        </a:xfrm>
        <a:prstGeom prst="rightArrow">
          <a:avLst>
            <a:gd name="adj1" fmla="val 50000"/>
            <a:gd name="adj2" fmla="val 51389"/>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fr-FR"/>
        </a:p>
      </xdr:txBody>
    </xdr:sp>
    <xdr:clientData/>
  </xdr:twoCellAnchor>
  <xdr:twoCellAnchor>
    <xdr:from>
      <xdr:col>0</xdr:col>
      <xdr:colOff>104775</xdr:colOff>
      <xdr:row>65</xdr:row>
      <xdr:rowOff>19050</xdr:rowOff>
    </xdr:from>
    <xdr:to>
      <xdr:col>0</xdr:col>
      <xdr:colOff>714375</xdr:colOff>
      <xdr:row>65</xdr:row>
      <xdr:rowOff>933450</xdr:rowOff>
    </xdr:to>
    <xdr:sp macro="" textlink="">
      <xdr:nvSpPr>
        <xdr:cNvPr id="6" name="Flèche droite 6">
          <a:extLst>
            <a:ext uri="{FF2B5EF4-FFF2-40B4-BE49-F238E27FC236}">
              <a16:creationId xmlns:a16="http://schemas.microsoft.com/office/drawing/2014/main" id="{BF73A8B6-A57F-43B6-92DA-6F95FEA67D2A}"/>
            </a:ext>
          </a:extLst>
        </xdr:cNvPr>
        <xdr:cNvSpPr/>
      </xdr:nvSpPr>
      <xdr:spPr>
        <a:xfrm>
          <a:off x="104775" y="11988800"/>
          <a:ext cx="609600" cy="165100"/>
        </a:xfrm>
        <a:prstGeom prst="rightArrow">
          <a:avLst/>
        </a:prstGeom>
        <a:solidFill>
          <a:srgbClr val="C6468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fr-F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299357</xdr:colOff>
      <xdr:row>97</xdr:row>
      <xdr:rowOff>149678</xdr:rowOff>
    </xdr:from>
    <xdr:to>
      <xdr:col>5</xdr:col>
      <xdr:colOff>34419</xdr:colOff>
      <xdr:row>119</xdr:row>
      <xdr:rowOff>62112</xdr:rowOff>
    </xdr:to>
    <xdr:graphicFrame macro="">
      <xdr:nvGraphicFramePr>
        <xdr:cNvPr id="2" name="Graphique 1">
          <a:extLst>
            <a:ext uri="{FF2B5EF4-FFF2-40B4-BE49-F238E27FC236}">
              <a16:creationId xmlns:a16="http://schemas.microsoft.com/office/drawing/2014/main" id="{C2323FB5-712A-4B84-915D-21C05BB223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482600</xdr:colOff>
      <xdr:row>0</xdr:row>
      <xdr:rowOff>127000</xdr:rowOff>
    </xdr:from>
    <xdr:to>
      <xdr:col>0</xdr:col>
      <xdr:colOff>1562600</xdr:colOff>
      <xdr:row>0</xdr:row>
      <xdr:rowOff>1207000</xdr:rowOff>
    </xdr:to>
    <xdr:pic>
      <xdr:nvPicPr>
        <xdr:cNvPr id="3" name="Image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2600" y="127000"/>
          <a:ext cx="1080000" cy="1080000"/>
        </a:xfrm>
        <a:prstGeom prst="rect">
          <a:avLst/>
        </a:prstGeom>
      </xdr:spPr>
    </xdr:pic>
    <xdr:clientData/>
  </xdr:twoCellAnchor>
  <xdr:twoCellAnchor editAs="oneCell">
    <xdr:from>
      <xdr:col>5</xdr:col>
      <xdr:colOff>1447800</xdr:colOff>
      <xdr:row>0</xdr:row>
      <xdr:rowOff>88900</xdr:rowOff>
    </xdr:from>
    <xdr:to>
      <xdr:col>6</xdr:col>
      <xdr:colOff>1108276</xdr:colOff>
      <xdr:row>1</xdr:row>
      <xdr:rowOff>219276</xdr:rowOff>
    </xdr:to>
    <xdr:pic>
      <xdr:nvPicPr>
        <xdr:cNvPr id="5" name="Image 4">
          <a:extLst>
            <a:ext uri="{FF2B5EF4-FFF2-40B4-BE49-F238E27FC236}">
              <a16:creationId xmlns:a16="http://schemas.microsoft.com/office/drawing/2014/main" id="{3BCD5E60-0286-4424-A4AF-DCDB637075C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2763500" y="88900"/>
          <a:ext cx="1438476" cy="143847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273838</xdr:colOff>
      <xdr:row>0</xdr:row>
      <xdr:rowOff>59530</xdr:rowOff>
    </xdr:from>
    <xdr:to>
      <xdr:col>0</xdr:col>
      <xdr:colOff>1455488</xdr:colOff>
      <xdr:row>0</xdr:row>
      <xdr:rowOff>1247530</xdr:rowOff>
    </xdr:to>
    <xdr:pic>
      <xdr:nvPicPr>
        <xdr:cNvPr id="3" name="Imag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3838" y="59530"/>
          <a:ext cx="1188000" cy="1188000"/>
        </a:xfrm>
        <a:prstGeom prst="rect">
          <a:avLst/>
        </a:prstGeom>
      </xdr:spPr>
    </xdr:pic>
    <xdr:clientData/>
  </xdr:twoCellAnchor>
  <xdr:twoCellAnchor editAs="oneCell">
    <xdr:from>
      <xdr:col>3</xdr:col>
      <xdr:colOff>559594</xdr:colOff>
      <xdr:row>0</xdr:row>
      <xdr:rowOff>35719</xdr:rowOff>
    </xdr:from>
    <xdr:to>
      <xdr:col>3</xdr:col>
      <xdr:colOff>1785938</xdr:colOff>
      <xdr:row>0</xdr:row>
      <xdr:rowOff>1262063</xdr:rowOff>
    </xdr:to>
    <xdr:pic>
      <xdr:nvPicPr>
        <xdr:cNvPr id="4" name="Image 3">
          <a:extLst>
            <a:ext uri="{FF2B5EF4-FFF2-40B4-BE49-F238E27FC236}">
              <a16:creationId xmlns:a16="http://schemas.microsoft.com/office/drawing/2014/main" id="{C71A5206-462B-4E22-9EB7-D14A6324C90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655719" y="35719"/>
          <a:ext cx="1226344" cy="122634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fbirckel\Downloads\AAP_24-inst-matricegrillebudgetaireaap_v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00-%20AAP2026/PRTK26/AAP/prt_25-26-inst-matricegrillebudgetaireaap.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iparent.INCA\AppData\Local\Microsoft\Windows\INetCache\Content.Outlook\Z65TTB3F\PRT-K%202020_Grille%20budg&#233;tair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uveautés"/>
      <sheetName val="Lisez-moi"/>
      <sheetName val="AAP-DGOS_GBudget"/>
      <sheetName val="Métiers recherche clinique"/>
      <sheetName val="FAQ"/>
      <sheetName val="Exemple"/>
      <sheetName val="RappelData"/>
    </sheetNames>
    <sheetDataSet>
      <sheetData sheetId="0"/>
      <sheetData sheetId="1"/>
      <sheetData sheetId="2"/>
      <sheetData sheetId="3"/>
      <sheetData sheetId="4"/>
      <sheetData sheetId="5"/>
      <sheetData sheetId="6">
        <row r="9">
          <cell r="B9" t="str">
            <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ez-moi"/>
      <sheetName val="PRT-DGOS_2026"/>
      <sheetName val="Liste équipes-partenaires ES"/>
      <sheetName val="FAQ"/>
      <sheetName val="Exemple"/>
      <sheetName val="RappelData"/>
    </sheetNames>
    <sheetDataSet>
      <sheetData sheetId="0"/>
      <sheetData sheetId="1">
        <row r="106">
          <cell r="A106" t="str">
            <v>Part des dépenses de personnel (Titre I) dans le montant total éligible demandé à la DGOS</v>
          </cell>
        </row>
      </sheetData>
      <sheetData sheetId="2"/>
      <sheetData sheetId="3"/>
      <sheetData sheetId="4">
        <row r="112">
          <cell r="A112" t="str">
            <v>Part des dépenses de personnel (Titre I) dans le montant total éligible demandé à la DGOS</v>
          </cell>
        </row>
      </sheetData>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de remplissage"/>
      <sheetName val="1-a PRT-K 2020 Budget DGOs"/>
      <sheetName val="1b PRT-K 2020 équipes DGOS"/>
      <sheetName val="1-c Métiers recherche clinique"/>
      <sheetName val=" 2a-PRT-K 2020 Budget INCa"/>
      <sheetName val="2b - PRT-K 2020 équipes INCa"/>
      <sheetName val="3- PRT-K 2020 Coût total projet"/>
      <sheetName val="FAC dgos"/>
      <sheetName val="RappelData"/>
    </sheetNames>
    <sheetDataSet>
      <sheetData sheetId="0"/>
      <sheetData sheetId="1">
        <row r="94">
          <cell r="B94">
            <v>0</v>
          </cell>
        </row>
      </sheetData>
      <sheetData sheetId="2"/>
      <sheetData sheetId="3"/>
      <sheetData sheetId="4"/>
      <sheetData sheetId="5"/>
      <sheetData sheetId="6"/>
      <sheetData sheetId="7"/>
      <sheetData sheetId="8"/>
    </sheetDataSet>
  </externalBook>
</externalLink>
</file>

<file path=xl/richData/rdRichValueTypes.xml><?xml version="1.0" encoding="utf-8"?>
<rvTypesInfo xmlns="http://schemas.microsoft.com/office/spreadsheetml/2017/richdata2">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2</v>
    <v>8</v>
    <v>0</v>
    <v>6</v>
  </rv>
</rvData>
</file>

<file path=xl/richData/rdrichvaluestructure.xml><?xml version="1.0" encoding="utf-8"?>
<rvStructures xmlns="http://schemas.microsoft.com/office/spreadsheetml/2017/richdata" count="1">
  <s t="_error">
    <k n="colOffset" t="i"/>
    <k n="errorType" t="i"/>
    <k n="rwOffset" t="i"/>
    <k n="subType" t="i"/>
  </s>
</rvStructure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10.bin"/><Relationship Id="rId4" Type="http://schemas.openxmlformats.org/officeDocument/2006/relationships/comments" Target="../comments4.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mailto:nom-prenom-nom.prenom@email.fr%20-%2006.23.23.23.23" TargetMode="External"/><Relationship Id="rId1" Type="http://schemas.openxmlformats.org/officeDocument/2006/relationships/hyperlink" Target="mailto:nom-prenom-nom.prenom@email.fr%20-%2006.22.22.22.22" TargetMode="External"/><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8.bin"/><Relationship Id="rId4" Type="http://schemas.openxmlformats.org/officeDocument/2006/relationships/comments" Target="../comments3.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B4DBB3-B128-4818-B8F8-D66E4A85F87C}">
  <sheetPr>
    <tabColor rgb="FF00B050"/>
  </sheetPr>
  <dimension ref="B2:C42"/>
  <sheetViews>
    <sheetView topLeftCell="C1" workbookViewId="0">
      <selection activeCell="E10" sqref="E10"/>
    </sheetView>
  </sheetViews>
  <sheetFormatPr baseColWidth="10" defaultRowHeight="14.5" x14ac:dyDescent="0.35"/>
  <cols>
    <col min="2" max="2" width="60.453125" customWidth="1"/>
    <col min="3" max="3" width="122.7265625" customWidth="1"/>
  </cols>
  <sheetData>
    <row r="2" spans="2:3" ht="18.5" x14ac:dyDescent="0.45">
      <c r="B2" s="311" t="s">
        <v>255</v>
      </c>
      <c r="C2" s="311" t="s">
        <v>256</v>
      </c>
    </row>
    <row r="3" spans="2:3" ht="130.5" x14ac:dyDescent="0.35">
      <c r="B3" s="312" t="s">
        <v>354</v>
      </c>
      <c r="C3" s="277" t="s">
        <v>355</v>
      </c>
    </row>
    <row r="4" spans="2:3" x14ac:dyDescent="0.35">
      <c r="B4" s="313" t="s">
        <v>207</v>
      </c>
      <c r="C4" s="20" t="s">
        <v>257</v>
      </c>
    </row>
    <row r="5" spans="2:3" x14ac:dyDescent="0.35">
      <c r="B5" s="314" t="s">
        <v>258</v>
      </c>
      <c r="C5" s="20" t="s">
        <v>259</v>
      </c>
    </row>
    <row r="6" spans="2:3" ht="33" customHeight="1" x14ac:dyDescent="0.35">
      <c r="B6" s="315" t="s">
        <v>356</v>
      </c>
      <c r="C6" s="317" t="s">
        <v>357</v>
      </c>
    </row>
    <row r="7" spans="2:3" ht="33" customHeight="1" x14ac:dyDescent="0.35">
      <c r="B7" s="315" t="s">
        <v>358</v>
      </c>
      <c r="C7" s="317" t="s">
        <v>359</v>
      </c>
    </row>
    <row r="8" spans="2:3" ht="45.75" customHeight="1" x14ac:dyDescent="0.35">
      <c r="B8" s="315" t="s">
        <v>360</v>
      </c>
      <c r="C8" s="317" t="s">
        <v>361</v>
      </c>
    </row>
    <row r="9" spans="2:3" ht="45.75" customHeight="1" x14ac:dyDescent="0.35">
      <c r="B9" s="315" t="s">
        <v>362</v>
      </c>
      <c r="C9" s="317" t="s">
        <v>363</v>
      </c>
    </row>
    <row r="10" spans="2:3" ht="116" x14ac:dyDescent="0.35">
      <c r="B10" s="315" t="s">
        <v>260</v>
      </c>
      <c r="C10" s="277" t="s">
        <v>364</v>
      </c>
    </row>
    <row r="11" spans="2:3" ht="72.5" x14ac:dyDescent="0.35">
      <c r="B11" s="315" t="s">
        <v>261</v>
      </c>
      <c r="C11" s="277" t="s">
        <v>262</v>
      </c>
    </row>
    <row r="12" spans="2:3" ht="92.25" customHeight="1" x14ac:dyDescent="0.35">
      <c r="B12" s="316" t="s">
        <v>263</v>
      </c>
      <c r="C12" s="317" t="s">
        <v>264</v>
      </c>
    </row>
    <row r="13" spans="2:3" ht="101.5" x14ac:dyDescent="0.35">
      <c r="B13" s="318" t="s">
        <v>265</v>
      </c>
      <c r="C13" s="277" t="s">
        <v>266</v>
      </c>
    </row>
    <row r="14" spans="2:3" ht="145" x14ac:dyDescent="0.35">
      <c r="B14" s="315" t="s">
        <v>267</v>
      </c>
      <c r="C14" s="277" t="s">
        <v>268</v>
      </c>
    </row>
    <row r="15" spans="2:3" x14ac:dyDescent="0.35">
      <c r="B15" s="318" t="s">
        <v>87</v>
      </c>
      <c r="C15" s="277" t="s">
        <v>365</v>
      </c>
    </row>
    <row r="16" spans="2:3" ht="29" x14ac:dyDescent="0.35">
      <c r="B16" s="315" t="s">
        <v>64</v>
      </c>
      <c r="C16" s="277" t="s">
        <v>269</v>
      </c>
    </row>
    <row r="17" spans="2:3" ht="101.5" x14ac:dyDescent="0.35">
      <c r="B17" s="319" t="s">
        <v>270</v>
      </c>
      <c r="C17" s="277" t="s">
        <v>271</v>
      </c>
    </row>
    <row r="18" spans="2:3" ht="101.5" x14ac:dyDescent="0.35">
      <c r="B18" s="319" t="s">
        <v>46</v>
      </c>
      <c r="C18" s="277" t="s">
        <v>272</v>
      </c>
    </row>
    <row r="19" spans="2:3" ht="101.5" x14ac:dyDescent="0.35">
      <c r="B19" s="319" t="s">
        <v>47</v>
      </c>
      <c r="C19" s="277" t="s">
        <v>272</v>
      </c>
    </row>
    <row r="20" spans="2:3" ht="29" x14ac:dyDescent="0.35">
      <c r="B20" s="320" t="s">
        <v>89</v>
      </c>
      <c r="C20" s="317" t="s">
        <v>273</v>
      </c>
    </row>
    <row r="21" spans="2:3" ht="130.5" x14ac:dyDescent="0.35">
      <c r="B21" s="321" t="s">
        <v>254</v>
      </c>
      <c r="C21" s="317" t="s">
        <v>274</v>
      </c>
    </row>
    <row r="22" spans="2:3" ht="72.5" x14ac:dyDescent="0.35">
      <c r="B22" s="322" t="s">
        <v>275</v>
      </c>
      <c r="C22" s="277" t="s">
        <v>366</v>
      </c>
    </row>
    <row r="23" spans="2:3" ht="72.5" x14ac:dyDescent="0.35">
      <c r="B23" s="318" t="s">
        <v>57</v>
      </c>
      <c r="C23" s="277" t="s">
        <v>367</v>
      </c>
    </row>
    <row r="24" spans="2:3" ht="72.5" x14ac:dyDescent="0.35">
      <c r="B24" s="318" t="s">
        <v>91</v>
      </c>
      <c r="C24" s="277" t="s">
        <v>368</v>
      </c>
    </row>
    <row r="25" spans="2:3" ht="101.5" x14ac:dyDescent="0.35">
      <c r="B25" s="318" t="s">
        <v>218</v>
      </c>
      <c r="C25" s="277" t="s">
        <v>369</v>
      </c>
    </row>
    <row r="26" spans="2:3" ht="101.5" x14ac:dyDescent="0.35">
      <c r="B26" s="315" t="s">
        <v>219</v>
      </c>
      <c r="C26" s="277" t="s">
        <v>370</v>
      </c>
    </row>
    <row r="27" spans="2:3" ht="42" x14ac:dyDescent="0.35">
      <c r="B27" s="315" t="s">
        <v>220</v>
      </c>
      <c r="C27" s="317" t="s">
        <v>276</v>
      </c>
    </row>
    <row r="28" spans="2:3" ht="43.5" x14ac:dyDescent="0.35">
      <c r="B28" s="315" t="s">
        <v>92</v>
      </c>
      <c r="C28" s="277" t="s">
        <v>277</v>
      </c>
    </row>
    <row r="29" spans="2:3" ht="58" x14ac:dyDescent="0.35">
      <c r="B29" s="323" t="s">
        <v>93</v>
      </c>
      <c r="C29" s="277" t="s">
        <v>278</v>
      </c>
    </row>
    <row r="30" spans="2:3" ht="43.5" x14ac:dyDescent="0.35">
      <c r="B30" s="324" t="s">
        <v>23</v>
      </c>
      <c r="C30" s="277" t="s">
        <v>279</v>
      </c>
    </row>
    <row r="31" spans="2:3" ht="58" x14ac:dyDescent="0.35">
      <c r="B31" s="323" t="s">
        <v>94</v>
      </c>
      <c r="C31" s="317" t="s">
        <v>280</v>
      </c>
    </row>
    <row r="32" spans="2:3" ht="58" x14ac:dyDescent="0.35">
      <c r="B32" s="324" t="s">
        <v>25</v>
      </c>
      <c r="C32" s="317" t="s">
        <v>281</v>
      </c>
    </row>
    <row r="33" spans="2:3" ht="43.5" x14ac:dyDescent="0.35">
      <c r="B33" s="323" t="s">
        <v>95</v>
      </c>
      <c r="C33" s="317" t="s">
        <v>279</v>
      </c>
    </row>
    <row r="34" spans="2:3" ht="28" x14ac:dyDescent="0.35">
      <c r="B34" s="323" t="s">
        <v>97</v>
      </c>
      <c r="C34" s="317" t="s">
        <v>282</v>
      </c>
    </row>
    <row r="35" spans="2:3" ht="29" x14ac:dyDescent="0.35">
      <c r="B35" s="323" t="s">
        <v>70</v>
      </c>
      <c r="C35" s="317" t="s">
        <v>283</v>
      </c>
    </row>
    <row r="36" spans="2:3" x14ac:dyDescent="0.35">
      <c r="B36" s="325"/>
      <c r="C36" s="326"/>
    </row>
    <row r="37" spans="2:3" ht="87" x14ac:dyDescent="0.35">
      <c r="B37" s="323" t="s">
        <v>130</v>
      </c>
      <c r="C37" s="277" t="s">
        <v>284</v>
      </c>
    </row>
    <row r="38" spans="2:3" ht="28.5" x14ac:dyDescent="0.35">
      <c r="B38" s="260" t="s">
        <v>229</v>
      </c>
      <c r="C38" s="317" t="s">
        <v>285</v>
      </c>
    </row>
    <row r="39" spans="2:3" x14ac:dyDescent="0.35">
      <c r="B39" s="326"/>
      <c r="C39" s="326"/>
    </row>
    <row r="40" spans="2:3" ht="58" x14ac:dyDescent="0.35">
      <c r="B40" s="277" t="s">
        <v>286</v>
      </c>
      <c r="C40" s="317" t="s">
        <v>287</v>
      </c>
    </row>
    <row r="41" spans="2:3" ht="28" x14ac:dyDescent="0.35">
      <c r="B41" s="327" t="s">
        <v>124</v>
      </c>
      <c r="C41" s="317" t="s">
        <v>288</v>
      </c>
    </row>
    <row r="42" spans="2:3" x14ac:dyDescent="0.35">
      <c r="B42" s="327" t="s">
        <v>289</v>
      </c>
      <c r="C42" s="317" t="s">
        <v>290</v>
      </c>
    </row>
  </sheetData>
  <sheetProtection algorithmName="SHA-512" hashValue="k9yMUAYOocb0JXt44JZEaPwFnezn9zykb1g16nhp/dldbxaerMPUFqhAPU73TCVC9zWA/4A7+Rjuud7Zdl4xbw==" saltValue="6W+ynZ/zjOL4ctoLDkC/KA==" spinCount="100000" sheet="1" objects="1" scenarios="1"/>
  <dataValidations count="1">
    <dataValidation allowBlank="1" showInputMessage="1" showErrorMessage="1" prompt="Ne RIEN saisir dans ces cellules" sqref="B35:B36" xr:uid="{A5B95467-9F19-45A1-BECE-4B6727D01F3A}"/>
  </dataValidation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499984740745262"/>
  </sheetPr>
  <dimension ref="A1:H44"/>
  <sheetViews>
    <sheetView tabSelected="1" view="pageBreakPreview" zoomScale="80" zoomScaleNormal="100" zoomScaleSheetLayoutView="80" workbookViewId="0">
      <selection activeCell="D1" sqref="D1"/>
    </sheetView>
  </sheetViews>
  <sheetFormatPr baseColWidth="10" defaultRowHeight="12.5" x14ac:dyDescent="0.25"/>
  <cols>
    <col min="1" max="1" width="51.81640625" style="78" customWidth="1"/>
    <col min="2" max="2" width="25.1796875" style="78" customWidth="1"/>
    <col min="3" max="4" width="29.453125" style="78" customWidth="1"/>
    <col min="5" max="256" width="11.453125" style="78"/>
    <col min="257" max="257" width="51.81640625" style="78" customWidth="1"/>
    <col min="258" max="258" width="25.1796875" style="78" customWidth="1"/>
    <col min="259" max="260" width="29.453125" style="78" customWidth="1"/>
    <col min="261" max="512" width="11.453125" style="78"/>
    <col min="513" max="513" width="51.81640625" style="78" customWidth="1"/>
    <col min="514" max="514" width="25.1796875" style="78" customWidth="1"/>
    <col min="515" max="516" width="29.453125" style="78" customWidth="1"/>
    <col min="517" max="768" width="11.453125" style="78"/>
    <col min="769" max="769" width="51.81640625" style="78" customWidth="1"/>
    <col min="770" max="770" width="25.1796875" style="78" customWidth="1"/>
    <col min="771" max="772" width="29.453125" style="78" customWidth="1"/>
    <col min="773" max="1024" width="11.453125" style="78"/>
    <col min="1025" max="1025" width="51.81640625" style="78" customWidth="1"/>
    <col min="1026" max="1026" width="25.1796875" style="78" customWidth="1"/>
    <col min="1027" max="1028" width="29.453125" style="78" customWidth="1"/>
    <col min="1029" max="1280" width="11.453125" style="78"/>
    <col min="1281" max="1281" width="51.81640625" style="78" customWidth="1"/>
    <col min="1282" max="1282" width="25.1796875" style="78" customWidth="1"/>
    <col min="1283" max="1284" width="29.453125" style="78" customWidth="1"/>
    <col min="1285" max="1536" width="11.453125" style="78"/>
    <col min="1537" max="1537" width="51.81640625" style="78" customWidth="1"/>
    <col min="1538" max="1538" width="25.1796875" style="78" customWidth="1"/>
    <col min="1539" max="1540" width="29.453125" style="78" customWidth="1"/>
    <col min="1541" max="1792" width="11.453125" style="78"/>
    <col min="1793" max="1793" width="51.81640625" style="78" customWidth="1"/>
    <col min="1794" max="1794" width="25.1796875" style="78" customWidth="1"/>
    <col min="1795" max="1796" width="29.453125" style="78" customWidth="1"/>
    <col min="1797" max="2048" width="11.453125" style="78"/>
    <col min="2049" max="2049" width="51.81640625" style="78" customWidth="1"/>
    <col min="2050" max="2050" width="25.1796875" style="78" customWidth="1"/>
    <col min="2051" max="2052" width="29.453125" style="78" customWidth="1"/>
    <col min="2053" max="2304" width="11.453125" style="78"/>
    <col min="2305" max="2305" width="51.81640625" style="78" customWidth="1"/>
    <col min="2306" max="2306" width="25.1796875" style="78" customWidth="1"/>
    <col min="2307" max="2308" width="29.453125" style="78" customWidth="1"/>
    <col min="2309" max="2560" width="11.453125" style="78"/>
    <col min="2561" max="2561" width="51.81640625" style="78" customWidth="1"/>
    <col min="2562" max="2562" width="25.1796875" style="78" customWidth="1"/>
    <col min="2563" max="2564" width="29.453125" style="78" customWidth="1"/>
    <col min="2565" max="2816" width="11.453125" style="78"/>
    <col min="2817" max="2817" width="51.81640625" style="78" customWidth="1"/>
    <col min="2818" max="2818" width="25.1796875" style="78" customWidth="1"/>
    <col min="2819" max="2820" width="29.453125" style="78" customWidth="1"/>
    <col min="2821" max="3072" width="11.453125" style="78"/>
    <col min="3073" max="3073" width="51.81640625" style="78" customWidth="1"/>
    <col min="3074" max="3074" width="25.1796875" style="78" customWidth="1"/>
    <col min="3075" max="3076" width="29.453125" style="78" customWidth="1"/>
    <col min="3077" max="3328" width="11.453125" style="78"/>
    <col min="3329" max="3329" width="51.81640625" style="78" customWidth="1"/>
    <col min="3330" max="3330" width="25.1796875" style="78" customWidth="1"/>
    <col min="3331" max="3332" width="29.453125" style="78" customWidth="1"/>
    <col min="3333" max="3584" width="11.453125" style="78"/>
    <col min="3585" max="3585" width="51.81640625" style="78" customWidth="1"/>
    <col min="3586" max="3586" width="25.1796875" style="78" customWidth="1"/>
    <col min="3587" max="3588" width="29.453125" style="78" customWidth="1"/>
    <col min="3589" max="3840" width="11.453125" style="78"/>
    <col min="3841" max="3841" width="51.81640625" style="78" customWidth="1"/>
    <col min="3842" max="3842" width="25.1796875" style="78" customWidth="1"/>
    <col min="3843" max="3844" width="29.453125" style="78" customWidth="1"/>
    <col min="3845" max="4096" width="11.453125" style="78"/>
    <col min="4097" max="4097" width="51.81640625" style="78" customWidth="1"/>
    <col min="4098" max="4098" width="25.1796875" style="78" customWidth="1"/>
    <col min="4099" max="4100" width="29.453125" style="78" customWidth="1"/>
    <col min="4101" max="4352" width="11.453125" style="78"/>
    <col min="4353" max="4353" width="51.81640625" style="78" customWidth="1"/>
    <col min="4354" max="4354" width="25.1796875" style="78" customWidth="1"/>
    <col min="4355" max="4356" width="29.453125" style="78" customWidth="1"/>
    <col min="4357" max="4608" width="11.453125" style="78"/>
    <col min="4609" max="4609" width="51.81640625" style="78" customWidth="1"/>
    <col min="4610" max="4610" width="25.1796875" style="78" customWidth="1"/>
    <col min="4611" max="4612" width="29.453125" style="78" customWidth="1"/>
    <col min="4613" max="4864" width="11.453125" style="78"/>
    <col min="4865" max="4865" width="51.81640625" style="78" customWidth="1"/>
    <col min="4866" max="4866" width="25.1796875" style="78" customWidth="1"/>
    <col min="4867" max="4868" width="29.453125" style="78" customWidth="1"/>
    <col min="4869" max="5120" width="11.453125" style="78"/>
    <col min="5121" max="5121" width="51.81640625" style="78" customWidth="1"/>
    <col min="5122" max="5122" width="25.1796875" style="78" customWidth="1"/>
    <col min="5123" max="5124" width="29.453125" style="78" customWidth="1"/>
    <col min="5125" max="5376" width="11.453125" style="78"/>
    <col min="5377" max="5377" width="51.81640625" style="78" customWidth="1"/>
    <col min="5378" max="5378" width="25.1796875" style="78" customWidth="1"/>
    <col min="5379" max="5380" width="29.453125" style="78" customWidth="1"/>
    <col min="5381" max="5632" width="11.453125" style="78"/>
    <col min="5633" max="5633" width="51.81640625" style="78" customWidth="1"/>
    <col min="5634" max="5634" width="25.1796875" style="78" customWidth="1"/>
    <col min="5635" max="5636" width="29.453125" style="78" customWidth="1"/>
    <col min="5637" max="5888" width="11.453125" style="78"/>
    <col min="5889" max="5889" width="51.81640625" style="78" customWidth="1"/>
    <col min="5890" max="5890" width="25.1796875" style="78" customWidth="1"/>
    <col min="5891" max="5892" width="29.453125" style="78" customWidth="1"/>
    <col min="5893" max="6144" width="11.453125" style="78"/>
    <col min="6145" max="6145" width="51.81640625" style="78" customWidth="1"/>
    <col min="6146" max="6146" width="25.1796875" style="78" customWidth="1"/>
    <col min="6147" max="6148" width="29.453125" style="78" customWidth="1"/>
    <col min="6149" max="6400" width="11.453125" style="78"/>
    <col min="6401" max="6401" width="51.81640625" style="78" customWidth="1"/>
    <col min="6402" max="6402" width="25.1796875" style="78" customWidth="1"/>
    <col min="6403" max="6404" width="29.453125" style="78" customWidth="1"/>
    <col min="6405" max="6656" width="11.453125" style="78"/>
    <col min="6657" max="6657" width="51.81640625" style="78" customWidth="1"/>
    <col min="6658" max="6658" width="25.1796875" style="78" customWidth="1"/>
    <col min="6659" max="6660" width="29.453125" style="78" customWidth="1"/>
    <col min="6661" max="6912" width="11.453125" style="78"/>
    <col min="6913" max="6913" width="51.81640625" style="78" customWidth="1"/>
    <col min="6914" max="6914" width="25.1796875" style="78" customWidth="1"/>
    <col min="6915" max="6916" width="29.453125" style="78" customWidth="1"/>
    <col min="6917" max="7168" width="11.453125" style="78"/>
    <col min="7169" max="7169" width="51.81640625" style="78" customWidth="1"/>
    <col min="7170" max="7170" width="25.1796875" style="78" customWidth="1"/>
    <col min="7171" max="7172" width="29.453125" style="78" customWidth="1"/>
    <col min="7173" max="7424" width="11.453125" style="78"/>
    <col min="7425" max="7425" width="51.81640625" style="78" customWidth="1"/>
    <col min="7426" max="7426" width="25.1796875" style="78" customWidth="1"/>
    <col min="7427" max="7428" width="29.453125" style="78" customWidth="1"/>
    <col min="7429" max="7680" width="11.453125" style="78"/>
    <col min="7681" max="7681" width="51.81640625" style="78" customWidth="1"/>
    <col min="7682" max="7682" width="25.1796875" style="78" customWidth="1"/>
    <col min="7683" max="7684" width="29.453125" style="78" customWidth="1"/>
    <col min="7685" max="7936" width="11.453125" style="78"/>
    <col min="7937" max="7937" width="51.81640625" style="78" customWidth="1"/>
    <col min="7938" max="7938" width="25.1796875" style="78" customWidth="1"/>
    <col min="7939" max="7940" width="29.453125" style="78" customWidth="1"/>
    <col min="7941" max="8192" width="11.453125" style="78"/>
    <col min="8193" max="8193" width="51.81640625" style="78" customWidth="1"/>
    <col min="8194" max="8194" width="25.1796875" style="78" customWidth="1"/>
    <col min="8195" max="8196" width="29.453125" style="78" customWidth="1"/>
    <col min="8197" max="8448" width="11.453125" style="78"/>
    <col min="8449" max="8449" width="51.81640625" style="78" customWidth="1"/>
    <col min="8450" max="8450" width="25.1796875" style="78" customWidth="1"/>
    <col min="8451" max="8452" width="29.453125" style="78" customWidth="1"/>
    <col min="8453" max="8704" width="11.453125" style="78"/>
    <col min="8705" max="8705" width="51.81640625" style="78" customWidth="1"/>
    <col min="8706" max="8706" width="25.1796875" style="78" customWidth="1"/>
    <col min="8707" max="8708" width="29.453125" style="78" customWidth="1"/>
    <col min="8709" max="8960" width="11.453125" style="78"/>
    <col min="8961" max="8961" width="51.81640625" style="78" customWidth="1"/>
    <col min="8962" max="8962" width="25.1796875" style="78" customWidth="1"/>
    <col min="8963" max="8964" width="29.453125" style="78" customWidth="1"/>
    <col min="8965" max="9216" width="11.453125" style="78"/>
    <col min="9217" max="9217" width="51.81640625" style="78" customWidth="1"/>
    <col min="9218" max="9218" width="25.1796875" style="78" customWidth="1"/>
    <col min="9219" max="9220" width="29.453125" style="78" customWidth="1"/>
    <col min="9221" max="9472" width="11.453125" style="78"/>
    <col min="9473" max="9473" width="51.81640625" style="78" customWidth="1"/>
    <col min="9474" max="9474" width="25.1796875" style="78" customWidth="1"/>
    <col min="9475" max="9476" width="29.453125" style="78" customWidth="1"/>
    <col min="9477" max="9728" width="11.453125" style="78"/>
    <col min="9729" max="9729" width="51.81640625" style="78" customWidth="1"/>
    <col min="9730" max="9730" width="25.1796875" style="78" customWidth="1"/>
    <col min="9731" max="9732" width="29.453125" style="78" customWidth="1"/>
    <col min="9733" max="9984" width="11.453125" style="78"/>
    <col min="9985" max="9985" width="51.81640625" style="78" customWidth="1"/>
    <col min="9986" max="9986" width="25.1796875" style="78" customWidth="1"/>
    <col min="9987" max="9988" width="29.453125" style="78" customWidth="1"/>
    <col min="9989" max="10240" width="11.453125" style="78"/>
    <col min="10241" max="10241" width="51.81640625" style="78" customWidth="1"/>
    <col min="10242" max="10242" width="25.1796875" style="78" customWidth="1"/>
    <col min="10243" max="10244" width="29.453125" style="78" customWidth="1"/>
    <col min="10245" max="10496" width="11.453125" style="78"/>
    <col min="10497" max="10497" width="51.81640625" style="78" customWidth="1"/>
    <col min="10498" max="10498" width="25.1796875" style="78" customWidth="1"/>
    <col min="10499" max="10500" width="29.453125" style="78" customWidth="1"/>
    <col min="10501" max="10752" width="11.453125" style="78"/>
    <col min="10753" max="10753" width="51.81640625" style="78" customWidth="1"/>
    <col min="10754" max="10754" width="25.1796875" style="78" customWidth="1"/>
    <col min="10755" max="10756" width="29.453125" style="78" customWidth="1"/>
    <col min="10757" max="11008" width="11.453125" style="78"/>
    <col min="11009" max="11009" width="51.81640625" style="78" customWidth="1"/>
    <col min="11010" max="11010" width="25.1796875" style="78" customWidth="1"/>
    <col min="11011" max="11012" width="29.453125" style="78" customWidth="1"/>
    <col min="11013" max="11264" width="11.453125" style="78"/>
    <col min="11265" max="11265" width="51.81640625" style="78" customWidth="1"/>
    <col min="11266" max="11266" width="25.1796875" style="78" customWidth="1"/>
    <col min="11267" max="11268" width="29.453125" style="78" customWidth="1"/>
    <col min="11269" max="11520" width="11.453125" style="78"/>
    <col min="11521" max="11521" width="51.81640625" style="78" customWidth="1"/>
    <col min="11522" max="11522" width="25.1796875" style="78" customWidth="1"/>
    <col min="11523" max="11524" width="29.453125" style="78" customWidth="1"/>
    <col min="11525" max="11776" width="11.453125" style="78"/>
    <col min="11777" max="11777" width="51.81640625" style="78" customWidth="1"/>
    <col min="11778" max="11778" width="25.1796875" style="78" customWidth="1"/>
    <col min="11779" max="11780" width="29.453125" style="78" customWidth="1"/>
    <col min="11781" max="12032" width="11.453125" style="78"/>
    <col min="12033" max="12033" width="51.81640625" style="78" customWidth="1"/>
    <col min="12034" max="12034" width="25.1796875" style="78" customWidth="1"/>
    <col min="12035" max="12036" width="29.453125" style="78" customWidth="1"/>
    <col min="12037" max="12288" width="11.453125" style="78"/>
    <col min="12289" max="12289" width="51.81640625" style="78" customWidth="1"/>
    <col min="12290" max="12290" width="25.1796875" style="78" customWidth="1"/>
    <col min="12291" max="12292" width="29.453125" style="78" customWidth="1"/>
    <col min="12293" max="12544" width="11.453125" style="78"/>
    <col min="12545" max="12545" width="51.81640625" style="78" customWidth="1"/>
    <col min="12546" max="12546" width="25.1796875" style="78" customWidth="1"/>
    <col min="12547" max="12548" width="29.453125" style="78" customWidth="1"/>
    <col min="12549" max="12800" width="11.453125" style="78"/>
    <col min="12801" max="12801" width="51.81640625" style="78" customWidth="1"/>
    <col min="12802" max="12802" width="25.1796875" style="78" customWidth="1"/>
    <col min="12803" max="12804" width="29.453125" style="78" customWidth="1"/>
    <col min="12805" max="13056" width="11.453125" style="78"/>
    <col min="13057" max="13057" width="51.81640625" style="78" customWidth="1"/>
    <col min="13058" max="13058" width="25.1796875" style="78" customWidth="1"/>
    <col min="13059" max="13060" width="29.453125" style="78" customWidth="1"/>
    <col min="13061" max="13312" width="11.453125" style="78"/>
    <col min="13313" max="13313" width="51.81640625" style="78" customWidth="1"/>
    <col min="13314" max="13314" width="25.1796875" style="78" customWidth="1"/>
    <col min="13315" max="13316" width="29.453125" style="78" customWidth="1"/>
    <col min="13317" max="13568" width="11.453125" style="78"/>
    <col min="13569" max="13569" width="51.81640625" style="78" customWidth="1"/>
    <col min="13570" max="13570" width="25.1796875" style="78" customWidth="1"/>
    <col min="13571" max="13572" width="29.453125" style="78" customWidth="1"/>
    <col min="13573" max="13824" width="11.453125" style="78"/>
    <col min="13825" max="13825" width="51.81640625" style="78" customWidth="1"/>
    <col min="13826" max="13826" width="25.1796875" style="78" customWidth="1"/>
    <col min="13827" max="13828" width="29.453125" style="78" customWidth="1"/>
    <col min="13829" max="14080" width="11.453125" style="78"/>
    <col min="14081" max="14081" width="51.81640625" style="78" customWidth="1"/>
    <col min="14082" max="14082" width="25.1796875" style="78" customWidth="1"/>
    <col min="14083" max="14084" width="29.453125" style="78" customWidth="1"/>
    <col min="14085" max="14336" width="11.453125" style="78"/>
    <col min="14337" max="14337" width="51.81640625" style="78" customWidth="1"/>
    <col min="14338" max="14338" width="25.1796875" style="78" customWidth="1"/>
    <col min="14339" max="14340" width="29.453125" style="78" customWidth="1"/>
    <col min="14341" max="14592" width="11.453125" style="78"/>
    <col min="14593" max="14593" width="51.81640625" style="78" customWidth="1"/>
    <col min="14594" max="14594" width="25.1796875" style="78" customWidth="1"/>
    <col min="14595" max="14596" width="29.453125" style="78" customWidth="1"/>
    <col min="14597" max="14848" width="11.453125" style="78"/>
    <col min="14849" max="14849" width="51.81640625" style="78" customWidth="1"/>
    <col min="14850" max="14850" width="25.1796875" style="78" customWidth="1"/>
    <col min="14851" max="14852" width="29.453125" style="78" customWidth="1"/>
    <col min="14853" max="15104" width="11.453125" style="78"/>
    <col min="15105" max="15105" width="51.81640625" style="78" customWidth="1"/>
    <col min="15106" max="15106" width="25.1796875" style="78" customWidth="1"/>
    <col min="15107" max="15108" width="29.453125" style="78" customWidth="1"/>
    <col min="15109" max="15360" width="11.453125" style="78"/>
    <col min="15361" max="15361" width="51.81640625" style="78" customWidth="1"/>
    <col min="15362" max="15362" width="25.1796875" style="78" customWidth="1"/>
    <col min="15363" max="15364" width="29.453125" style="78" customWidth="1"/>
    <col min="15365" max="15616" width="11.453125" style="78"/>
    <col min="15617" max="15617" width="51.81640625" style="78" customWidth="1"/>
    <col min="15618" max="15618" width="25.1796875" style="78" customWidth="1"/>
    <col min="15619" max="15620" width="29.453125" style="78" customWidth="1"/>
    <col min="15621" max="15872" width="11.453125" style="78"/>
    <col min="15873" max="15873" width="51.81640625" style="78" customWidth="1"/>
    <col min="15874" max="15874" width="25.1796875" style="78" customWidth="1"/>
    <col min="15875" max="15876" width="29.453125" style="78" customWidth="1"/>
    <col min="15877" max="16128" width="11.453125" style="78"/>
    <col min="16129" max="16129" width="51.81640625" style="78" customWidth="1"/>
    <col min="16130" max="16130" width="25.1796875" style="78" customWidth="1"/>
    <col min="16131" max="16132" width="29.453125" style="78" customWidth="1"/>
    <col min="16133" max="16384" width="11.453125" style="78"/>
  </cols>
  <sheetData>
    <row r="1" spans="1:8" ht="100.5" customHeight="1" thickBot="1" x14ac:dyDescent="0.3">
      <c r="A1" s="85" t="s">
        <v>173</v>
      </c>
    </row>
    <row r="2" spans="1:8" ht="71.25" customHeight="1" x14ac:dyDescent="0.3">
      <c r="A2" s="490" t="s">
        <v>349</v>
      </c>
      <c r="B2" s="491"/>
      <c r="C2" s="492"/>
      <c r="D2" s="90"/>
      <c r="E2" s="79"/>
      <c r="F2" s="79"/>
      <c r="G2" s="79"/>
      <c r="H2" s="79"/>
    </row>
    <row r="3" spans="1:8" ht="18" customHeight="1" x14ac:dyDescent="0.25">
      <c r="A3" s="493" t="s">
        <v>174</v>
      </c>
      <c r="B3" s="494"/>
      <c r="C3" s="495"/>
    </row>
    <row r="4" spans="1:8" ht="51.75" customHeight="1" x14ac:dyDescent="0.25">
      <c r="A4" s="80" t="s">
        <v>142</v>
      </c>
      <c r="B4" s="488" t="e" cm="1" vm="1">
        <f t="array" aca="1" ref="B4" ca="1">' 2a-PRT-K 26 Budget INCa'!B3:D3</f>
        <v>#VALUE!</v>
      </c>
      <c r="C4" s="489"/>
    </row>
    <row r="5" spans="1:8" ht="27" customHeight="1" x14ac:dyDescent="0.25">
      <c r="A5" s="80" t="s">
        <v>143</v>
      </c>
      <c r="B5" s="488" t="e" cm="1" vm="1">
        <f t="array" aca="1" ref="B5" ca="1">' 2a-PRT-K 26 Budget INCa'!B5:D5</f>
        <v>#VALUE!</v>
      </c>
      <c r="C5" s="489"/>
      <c r="E5" s="78" t="s">
        <v>144</v>
      </c>
    </row>
    <row r="6" spans="1:8" ht="27" customHeight="1" x14ac:dyDescent="0.25">
      <c r="A6" s="80" t="s">
        <v>145</v>
      </c>
      <c r="B6" s="488" t="e" cm="1" vm="1">
        <f t="array" aca="1" ref="B6" ca="1">' 2a-PRT-K 26 Budget INCa'!B6:D6</f>
        <v>#VALUE!</v>
      </c>
      <c r="C6" s="489"/>
    </row>
    <row r="7" spans="1:8" ht="27" customHeight="1" x14ac:dyDescent="0.25">
      <c r="A7" s="80" t="s">
        <v>175</v>
      </c>
      <c r="B7" s="488" t="s">
        <v>176</v>
      </c>
      <c r="C7" s="489"/>
    </row>
    <row r="8" spans="1:8" ht="36.75" customHeight="1" x14ac:dyDescent="0.25">
      <c r="A8" s="91" t="s">
        <v>177</v>
      </c>
      <c r="B8" s="347">
        <f>'1a-PRTK-DGOS_26 budget'!B7</f>
        <v>0</v>
      </c>
      <c r="C8" s="348"/>
    </row>
    <row r="9" spans="1:8" ht="27" customHeight="1" x14ac:dyDescent="0.25">
      <c r="A9" s="80" t="s">
        <v>178</v>
      </c>
      <c r="B9" s="488" t="s">
        <v>176</v>
      </c>
      <c r="C9" s="489"/>
    </row>
    <row r="10" spans="1:8" ht="27" customHeight="1" x14ac:dyDescent="0.25">
      <c r="A10" s="81" t="s">
        <v>179</v>
      </c>
      <c r="B10" s="488" t="s">
        <v>176</v>
      </c>
      <c r="C10" s="489"/>
    </row>
    <row r="11" spans="1:8" ht="27" customHeight="1" x14ac:dyDescent="0.25">
      <c r="A11" s="81" t="s">
        <v>227</v>
      </c>
      <c r="B11" s="488" t="s">
        <v>176</v>
      </c>
      <c r="C11" s="489"/>
    </row>
    <row r="12" spans="1:8" ht="27" customHeight="1" thickBot="1" x14ac:dyDescent="0.3">
      <c r="A12" s="92" t="s">
        <v>180</v>
      </c>
      <c r="B12" s="488" t="s">
        <v>176</v>
      </c>
      <c r="C12" s="489"/>
    </row>
    <row r="13" spans="1:8" ht="28.5" customHeight="1" thickBot="1" x14ac:dyDescent="0.3">
      <c r="A13" s="498"/>
      <c r="B13" s="499"/>
      <c r="C13" s="499"/>
    </row>
    <row r="14" spans="1:8" ht="22.5" customHeight="1" x14ac:dyDescent="0.25">
      <c r="A14" s="500" t="s">
        <v>181</v>
      </c>
      <c r="B14" s="501"/>
      <c r="C14" s="501"/>
      <c r="D14" s="502"/>
    </row>
    <row r="15" spans="1:8" ht="16" customHeight="1" x14ac:dyDescent="0.3">
      <c r="A15" s="93"/>
      <c r="B15" s="503" t="s">
        <v>147</v>
      </c>
      <c r="C15" s="504"/>
      <c r="D15" s="94"/>
    </row>
    <row r="16" spans="1:8" ht="56.25" customHeight="1" x14ac:dyDescent="0.25">
      <c r="A16" s="93"/>
      <c r="B16" s="95" t="s">
        <v>182</v>
      </c>
      <c r="C16" s="96" t="s">
        <v>183</v>
      </c>
      <c r="D16" s="97" t="s">
        <v>184</v>
      </c>
    </row>
    <row r="17" spans="1:4" ht="42" x14ac:dyDescent="0.3">
      <c r="A17" s="98" t="s">
        <v>149</v>
      </c>
      <c r="B17" s="99">
        <f>'1a-PRTK-DGOS_26 budget'!E39</f>
        <v>0</v>
      </c>
      <c r="C17" s="100" t="s">
        <v>185</v>
      </c>
      <c r="D17" s="101">
        <f>'1a-PRTK-DGOS_26 budget'!E39</f>
        <v>0</v>
      </c>
    </row>
    <row r="18" spans="1:4" ht="14" x14ac:dyDescent="0.3">
      <c r="A18" s="83"/>
      <c r="B18" s="99"/>
      <c r="C18" s="102"/>
      <c r="D18" s="103"/>
    </row>
    <row r="19" spans="1:4" ht="14" x14ac:dyDescent="0.3">
      <c r="A19" s="104" t="s">
        <v>153</v>
      </c>
      <c r="B19" s="99">
        <f>'3- PRT-K 26 Coût total projet'!B22</f>
        <v>0</v>
      </c>
      <c r="C19" s="105">
        <f>' 2a-PRT-K 26 Budget INCa'!D23+' 2a-PRT-K 26 Budget INCa'!E23+' 2a-PRT-K 26 Budget INCa'!F23+' 2a-PRT-K 26 Budget INCa'!G23</f>
        <v>0</v>
      </c>
      <c r="D19" s="101">
        <f>'1a-PRTK-DGOS_26 budget'!E54</f>
        <v>0</v>
      </c>
    </row>
    <row r="20" spans="1:4" ht="14" x14ac:dyDescent="0.3">
      <c r="A20" s="106"/>
      <c r="B20" s="99"/>
      <c r="C20" s="105"/>
      <c r="D20" s="101"/>
    </row>
    <row r="21" spans="1:4" ht="14" x14ac:dyDescent="0.3">
      <c r="A21" s="106" t="s">
        <v>186</v>
      </c>
      <c r="B21" s="99">
        <f>' 2a-PRT-K 26 Budget INCa'!B30</f>
        <v>0</v>
      </c>
      <c r="C21" s="105">
        <f>' 2a-PRT-K 26 Budget INCa'!D30+' 2a-PRT-K 26 Budget INCa'!E30+' 2a-PRT-K 26 Budget INCa'!F30+' 2a-PRT-K 26 Budget INCa'!G30</f>
        <v>0</v>
      </c>
      <c r="D21" s="101">
        <f>'1a-PRTK-DGOS_26 budget'!E91+'1a-PRTK-DGOS_26 budget'!E73</f>
        <v>0</v>
      </c>
    </row>
    <row r="22" spans="1:4" ht="14" x14ac:dyDescent="0.3">
      <c r="A22" s="106"/>
      <c r="B22" s="99"/>
      <c r="C22" s="105"/>
      <c r="D22" s="101"/>
    </row>
    <row r="23" spans="1:4" ht="14" x14ac:dyDescent="0.3">
      <c r="A23" s="106" t="s">
        <v>187</v>
      </c>
      <c r="B23" s="99">
        <f>' 2a-PRT-K 26 Budget INCa'!B37</f>
        <v>0</v>
      </c>
      <c r="C23" s="105">
        <f>' 2a-PRT-K 26 Budget INCa'!D37+' 2a-PRT-K 26 Budget INCa'!E37+' 2a-PRT-K 26 Budget INCa'!F37+' 2a-PRT-K 26 Budget INCa'!G37</f>
        <v>0</v>
      </c>
      <c r="D23" s="107" t="s">
        <v>185</v>
      </c>
    </row>
    <row r="24" spans="1:4" ht="14" x14ac:dyDescent="0.3">
      <c r="A24" s="108"/>
      <c r="B24" s="99"/>
      <c r="C24" s="105"/>
      <c r="D24" s="101"/>
    </row>
    <row r="25" spans="1:4" ht="14" x14ac:dyDescent="0.3">
      <c r="A25" s="106" t="s">
        <v>188</v>
      </c>
      <c r="B25" s="99">
        <f>' 2a-PRT-K 26 Budget INCa'!B41</f>
        <v>0</v>
      </c>
      <c r="C25" s="105">
        <f>' 2a-PRT-K 26 Budget INCa'!D41+' 2a-PRT-K 26 Budget INCa'!E41+' 2a-PRT-K 26 Budget INCa'!F41+' 2a-PRT-K 26 Budget INCa'!G41</f>
        <v>0</v>
      </c>
      <c r="D25" s="109">
        <f>'1a-PRTK-DGOS_26 budget'!B96</f>
        <v>0</v>
      </c>
    </row>
    <row r="26" spans="1:4" ht="14" x14ac:dyDescent="0.3">
      <c r="A26" s="108"/>
      <c r="B26" s="99"/>
      <c r="C26" s="105"/>
      <c r="D26" s="101"/>
    </row>
    <row r="27" spans="1:4" s="82" customFormat="1" ht="16" customHeight="1" thickBot="1" x14ac:dyDescent="0.4">
      <c r="A27" s="110" t="s">
        <v>162</v>
      </c>
      <c r="B27" s="111">
        <f>B17+B19+B21+B23+B25</f>
        <v>0</v>
      </c>
      <c r="C27" s="84">
        <f>C19+C21+C23+C25</f>
        <v>0</v>
      </c>
      <c r="D27" s="112">
        <f>D17+D19+D21+D25</f>
        <v>0</v>
      </c>
    </row>
    <row r="28" spans="1:4" x14ac:dyDescent="0.25">
      <c r="A28" s="85"/>
      <c r="B28" s="85"/>
      <c r="C28" s="85"/>
      <c r="D28" s="85"/>
    </row>
    <row r="29" spans="1:4" ht="13" thickBot="1" x14ac:dyDescent="0.3">
      <c r="A29" s="113"/>
      <c r="B29" s="113"/>
      <c r="C29" s="113"/>
      <c r="D29" s="113"/>
    </row>
    <row r="30" spans="1:4" ht="16" customHeight="1" x14ac:dyDescent="0.3">
      <c r="A30" s="114"/>
      <c r="B30" s="505" t="s">
        <v>158</v>
      </c>
      <c r="C30" s="506"/>
      <c r="D30" s="85"/>
    </row>
    <row r="31" spans="1:4" ht="14" x14ac:dyDescent="0.3">
      <c r="A31" s="115"/>
      <c r="B31" s="507"/>
      <c r="C31" s="508"/>
      <c r="D31" s="85"/>
    </row>
    <row r="32" spans="1:4" ht="22" customHeight="1" x14ac:dyDescent="0.3">
      <c r="A32" s="86" t="s">
        <v>189</v>
      </c>
      <c r="B32" s="509">
        <f>C27</f>
        <v>0</v>
      </c>
      <c r="C32" s="510"/>
    </row>
    <row r="33" spans="1:4" ht="22" customHeight="1" x14ac:dyDescent="0.3">
      <c r="A33" s="86" t="s">
        <v>160</v>
      </c>
      <c r="B33" s="511">
        <f>D27</f>
        <v>0</v>
      </c>
      <c r="C33" s="512"/>
    </row>
    <row r="34" spans="1:4" ht="34.5" customHeight="1" x14ac:dyDescent="0.3">
      <c r="A34" s="86" t="s">
        <v>190</v>
      </c>
      <c r="B34" s="496"/>
      <c r="C34" s="497"/>
    </row>
    <row r="35" spans="1:4" ht="36" customHeight="1" x14ac:dyDescent="0.3">
      <c r="A35" s="87" t="s">
        <v>191</v>
      </c>
      <c r="B35" s="496"/>
      <c r="C35" s="497"/>
    </row>
    <row r="36" spans="1:4" ht="14" x14ac:dyDescent="0.3">
      <c r="A36" s="116"/>
      <c r="B36" s="517"/>
      <c r="C36" s="518"/>
    </row>
    <row r="37" spans="1:4" ht="16" customHeight="1" thickBot="1" x14ac:dyDescent="0.35">
      <c r="A37" s="110" t="s">
        <v>162</v>
      </c>
      <c r="B37" s="519">
        <f>SUM(B32:C36)</f>
        <v>0</v>
      </c>
      <c r="C37" s="520"/>
    </row>
    <row r="38" spans="1:4" x14ac:dyDescent="0.25">
      <c r="A38" s="88"/>
      <c r="B38" s="89"/>
      <c r="C38" s="89"/>
      <c r="D38" s="89"/>
    </row>
    <row r="39" spans="1:4" x14ac:dyDescent="0.25">
      <c r="A39" s="88"/>
      <c r="B39" s="89"/>
      <c r="C39" s="89"/>
      <c r="D39" s="89"/>
    </row>
    <row r="40" spans="1:4" ht="33.75" customHeight="1" x14ac:dyDescent="0.25">
      <c r="A40" s="521" t="s">
        <v>163</v>
      </c>
      <c r="B40" s="521"/>
      <c r="C40" s="521"/>
    </row>
    <row r="41" spans="1:4" ht="20.25" customHeight="1" x14ac:dyDescent="0.25">
      <c r="A41" s="521" t="s">
        <v>164</v>
      </c>
      <c r="B41" s="521"/>
      <c r="C41" s="521"/>
    </row>
    <row r="42" spans="1:4" ht="27.75" customHeight="1" x14ac:dyDescent="0.25">
      <c r="A42" s="522" t="s">
        <v>228</v>
      </c>
      <c r="B42" s="522"/>
      <c r="C42" s="522"/>
    </row>
    <row r="43" spans="1:4" ht="25.5" customHeight="1" thickBot="1" x14ac:dyDescent="0.3">
      <c r="A43" s="513" t="s">
        <v>165</v>
      </c>
      <c r="B43" s="513"/>
      <c r="C43" s="513"/>
    </row>
    <row r="44" spans="1:4" ht="33.75" customHeight="1" thickBot="1" x14ac:dyDescent="0.3">
      <c r="A44" s="514" t="s">
        <v>192</v>
      </c>
      <c r="B44" s="515"/>
      <c r="C44" s="516"/>
    </row>
  </sheetData>
  <sheetProtection selectLockedCells="1"/>
  <protectedRanges>
    <protectedRange password="CC06" sqref="A1:C1 A3:C3" name="Plage1"/>
    <protectedRange password="CC06" sqref="A4:A5 A7 A12 A9" name="Plage2"/>
    <protectedRange password="CC06" sqref="A14:C16 D16" name="Plage3"/>
    <protectedRange password="CC06" sqref="A32:A36" name="Plage5"/>
    <protectedRange password="CC06" sqref="A40:C46" name="Plage6"/>
    <protectedRange password="CA71" sqref="A6" name="Plage3_1"/>
    <protectedRange password="CA71" sqref="A8" name="Plage3_2"/>
    <protectedRange password="CA71" sqref="A10:A11" name="Plage3_4"/>
  </protectedRanges>
  <mergeCells count="26">
    <mergeCell ref="A43:C43"/>
    <mergeCell ref="A44:C44"/>
    <mergeCell ref="B35:C35"/>
    <mergeCell ref="B36:C36"/>
    <mergeCell ref="B37:C37"/>
    <mergeCell ref="A40:C40"/>
    <mergeCell ref="A41:C41"/>
    <mergeCell ref="A42:C42"/>
    <mergeCell ref="B34:C34"/>
    <mergeCell ref="B9:C9"/>
    <mergeCell ref="B10:C10"/>
    <mergeCell ref="B12:C12"/>
    <mergeCell ref="A13:C13"/>
    <mergeCell ref="A14:D14"/>
    <mergeCell ref="B15:C15"/>
    <mergeCell ref="B30:C30"/>
    <mergeCell ref="B31:C31"/>
    <mergeCell ref="B32:C32"/>
    <mergeCell ref="B33:C33"/>
    <mergeCell ref="B11:C11"/>
    <mergeCell ref="B7:C7"/>
    <mergeCell ref="A2:C2"/>
    <mergeCell ref="A3:C3"/>
    <mergeCell ref="B4:C4"/>
    <mergeCell ref="B5:C5"/>
    <mergeCell ref="B6:C6"/>
  </mergeCells>
  <pageMargins left="0.31496062992125984" right="0.43307086614173229" top="0.51181102362204722" bottom="0.55118110236220474" header="0.35433070866141736" footer="0.31496062992125984"/>
  <pageSetup paperSize="9" scale="60" orientation="portrait" r:id="rId1"/>
  <headerFooter alignWithMargins="0">
    <oddHeader xml:space="preserve">&amp;L
&amp;R
</oddHeader>
    <oddFooter>&amp;RPRT-K 2016</oddFooter>
  </headerFooter>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499984740745262"/>
  </sheetPr>
  <dimension ref="A1:B8"/>
  <sheetViews>
    <sheetView zoomScale="115" zoomScaleNormal="115" workbookViewId="0"/>
  </sheetViews>
  <sheetFormatPr baseColWidth="10" defaultRowHeight="14.5" x14ac:dyDescent="0.35"/>
  <cols>
    <col min="1" max="1" width="38" bestFit="1" customWidth="1"/>
    <col min="2" max="2" width="38.81640625" customWidth="1"/>
  </cols>
  <sheetData>
    <row r="1" spans="1:2" ht="32.25" customHeight="1" x14ac:dyDescent="0.35">
      <c r="A1" s="34" t="s">
        <v>68</v>
      </c>
      <c r="B1" s="38" t="e">
        <f>#REF!</f>
        <v>#REF!</v>
      </c>
    </row>
    <row r="2" spans="1:2" ht="32.25" customHeight="1" x14ac:dyDescent="0.35">
      <c r="A2" s="34" t="s">
        <v>69</v>
      </c>
      <c r="B2" s="35" t="e">
        <f>#REF!</f>
        <v>#REF!</v>
      </c>
    </row>
    <row r="3" spans="1:2" ht="32.25" customHeight="1" x14ac:dyDescent="0.35">
      <c r="A3" s="34" t="s">
        <v>73</v>
      </c>
      <c r="B3" s="35" t="e">
        <f>#REF!</f>
        <v>#REF!</v>
      </c>
    </row>
    <row r="4" spans="1:2" s="33" customFormat="1" ht="32.25" customHeight="1" x14ac:dyDescent="0.35">
      <c r="A4" s="35" t="s">
        <v>65</v>
      </c>
      <c r="B4" s="36" t="e">
        <f>+#REF!</f>
        <v>#REF!</v>
      </c>
    </row>
    <row r="5" spans="1:2" s="33" customFormat="1" ht="32.25" customHeight="1" x14ac:dyDescent="0.35">
      <c r="A5" s="35" t="s">
        <v>132</v>
      </c>
      <c r="B5" s="37" t="e">
        <f>#REF!</f>
        <v>#REF!</v>
      </c>
    </row>
    <row r="6" spans="1:2" s="33" customFormat="1" ht="32.25" customHeight="1" x14ac:dyDescent="0.35">
      <c r="A6" s="34" t="s">
        <v>85</v>
      </c>
      <c r="B6" s="34" t="e">
        <f>IF(#REF!="","NON","OUI")</f>
        <v>#REF!</v>
      </c>
    </row>
    <row r="7" spans="1:2" s="33" customFormat="1" ht="32.25" customHeight="1" x14ac:dyDescent="0.35">
      <c r="A7" s="34" t="s">
        <v>63</v>
      </c>
      <c r="B7" s="34" t="e">
        <f>IF(#REF!&lt;=#REF!*0.1,"OK","ERREUR")</f>
        <v>#REF!</v>
      </c>
    </row>
    <row r="8" spans="1:2" s="33" customFormat="1" ht="32.25" customHeight="1" x14ac:dyDescent="0.35">
      <c r="A8" s="34" t="s">
        <v>86</v>
      </c>
      <c r="B8" s="34" t="str">
        <f ca="1">IF(TODAY()-"15/01/2022"&lt;0,"","Il s'agit de la grille des AAP 2021. Veuillez utiliser la grille de l'année.")</f>
        <v>Il s'agit de la grille des AAP 2021. Veuillez utiliser la grille de l'année.</v>
      </c>
    </row>
  </sheetData>
  <printOptions horizontalCentered="1" verticalCentered="1"/>
  <pageMargins left="0.70866141732283472" right="0.70866141732283472" top="0.74803149606299213" bottom="0.74803149606299213" header="0.31496062992125984" footer="0.31496062992125984"/>
  <pageSetup paperSize="9" orientation="portrait" r:id="rId1"/>
  <headerFooter>
    <oddHeader>&amp;L&amp;F - &amp;A</oddHeader>
    <oddFooter>&amp;R&amp;P/&amp;N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3F72A-4096-468D-AE1E-4EB4285670CB}">
  <sheetPr>
    <tabColor rgb="FF0070C0"/>
    <pageSetUpPr fitToPage="1"/>
  </sheetPr>
  <dimension ref="A1:F141"/>
  <sheetViews>
    <sheetView zoomScale="80" zoomScaleNormal="80" zoomScaleSheetLayoutView="90" zoomScalePageLayoutView="70" workbookViewId="0">
      <selection activeCell="D45" sqref="D45"/>
    </sheetView>
  </sheetViews>
  <sheetFormatPr baseColWidth="10" defaultColWidth="11.453125" defaultRowHeight="14" x14ac:dyDescent="0.3"/>
  <cols>
    <col min="1" max="1" width="71.81640625" style="218" customWidth="1"/>
    <col min="2" max="2" width="91.26953125" style="218" customWidth="1"/>
    <col min="3" max="3" width="28.7265625" style="219" customWidth="1"/>
    <col min="4" max="4" width="30.1796875" style="220" customWidth="1"/>
    <col min="5" max="5" width="28.7265625" style="219" customWidth="1"/>
    <col min="6" max="7" width="15.1796875" style="218" customWidth="1"/>
    <col min="8" max="16384" width="11.453125" style="218"/>
  </cols>
  <sheetData>
    <row r="1" spans="1:6" ht="110.25" customHeight="1" thickBot="1" x14ac:dyDescent="0.35">
      <c r="A1" s="365" t="s">
        <v>371</v>
      </c>
      <c r="B1" s="366"/>
      <c r="C1" s="366"/>
      <c r="D1" s="366"/>
      <c r="E1" s="367"/>
    </row>
    <row r="2" spans="1:6" ht="22.5" customHeight="1" thickBot="1" x14ac:dyDescent="0.35">
      <c r="A2" s="284" t="s">
        <v>372</v>
      </c>
      <c r="B2" s="285" t="s">
        <v>207</v>
      </c>
    </row>
    <row r="3" spans="1:6" ht="36.75" customHeight="1" thickBot="1" x14ac:dyDescent="0.35">
      <c r="A3" s="221" t="s">
        <v>208</v>
      </c>
      <c r="B3" s="222"/>
      <c r="C3" s="286" t="str">
        <f>IF(ISBLANK(B3),"",IF(ISBLANK(B3),"Donnée obligatoire",""))</f>
        <v/>
      </c>
      <c r="D3" s="224" t="s">
        <v>373</v>
      </c>
      <c r="E3" s="355"/>
    </row>
    <row r="4" spans="1:6" ht="36.75" customHeight="1" x14ac:dyDescent="0.3">
      <c r="A4" s="224" t="s">
        <v>356</v>
      </c>
      <c r="B4" s="225"/>
      <c r="C4" s="286" t="str">
        <f>IF(ISBLANK(B3),"",IF(ISBLANK(B4),"Donnée obligatoire",""))</f>
        <v/>
      </c>
      <c r="D4" s="224" t="s">
        <v>374</v>
      </c>
      <c r="E4" s="356"/>
    </row>
    <row r="5" spans="1:6" ht="58.5" customHeight="1" x14ac:dyDescent="0.3">
      <c r="A5" s="224" t="s">
        <v>375</v>
      </c>
      <c r="B5" s="350"/>
      <c r="C5" s="286" t="str">
        <f>IF(ISBLANK(B3),"",IF(ISBLANK(B5),"Donnée obligatoire (si inclusion)",""))</f>
        <v/>
      </c>
      <c r="D5" s="357" t="s">
        <v>376</v>
      </c>
      <c r="E5" s="350"/>
    </row>
    <row r="6" spans="1:6" ht="36.75" customHeight="1" x14ac:dyDescent="0.3">
      <c r="A6" s="224" t="s">
        <v>210</v>
      </c>
      <c r="B6" s="355"/>
      <c r="C6" s="223"/>
      <c r="D6" s="223"/>
      <c r="E6" s="223"/>
      <c r="F6" s="286" t="str">
        <f>IF(ISBLANK(B3),"",IF(ISBLANK(B6),"Donnée obligatoire",""))</f>
        <v/>
      </c>
    </row>
    <row r="7" spans="1:6" ht="33" customHeight="1" x14ac:dyDescent="0.3">
      <c r="A7" s="224" t="s">
        <v>211</v>
      </c>
      <c r="B7" s="355"/>
      <c r="C7" s="223"/>
      <c r="D7" s="223"/>
      <c r="E7" s="223"/>
      <c r="F7" s="286" t="str">
        <f>IF(ISBLANK(B3),"",IF(ISBLANK(B7),"Donnée obligatoire (voir commentaire en A8)",""))</f>
        <v/>
      </c>
    </row>
    <row r="8" spans="1:6" ht="62" x14ac:dyDescent="0.3">
      <c r="A8" s="224" t="s">
        <v>212</v>
      </c>
      <c r="B8" s="358"/>
      <c r="C8" s="359"/>
      <c r="D8" s="359"/>
      <c r="E8" s="359"/>
      <c r="F8" s="286" t="str">
        <f>IF(ISBLANK(B3),"",IF(ISBLANK(B8),"Donnée obligatoire (voir commentaire en A8)",""))</f>
        <v/>
      </c>
    </row>
    <row r="9" spans="1:6" ht="62" x14ac:dyDescent="0.3">
      <c r="A9" s="224" t="s">
        <v>213</v>
      </c>
      <c r="B9" s="358"/>
      <c r="C9" s="359"/>
      <c r="D9" s="359"/>
      <c r="E9" s="359"/>
      <c r="F9" s="286" t="str">
        <f>IF(ISBLANK(B3),"",IF(ISBLANK(B9),"Donnée recommandée (voir commentaire en A9)",""))</f>
        <v/>
      </c>
    </row>
    <row r="10" spans="1:6" ht="36.75" customHeight="1" x14ac:dyDescent="0.3">
      <c r="A10" s="368" t="str">
        <f xml:space="preserve"> [1]RappelData!B9</f>
        <v/>
      </c>
      <c r="B10" s="368"/>
      <c r="C10" s="368"/>
      <c r="D10" s="368"/>
      <c r="E10" s="368"/>
      <c r="F10" s="227"/>
    </row>
    <row r="11" spans="1:6" ht="43.5" customHeight="1" thickBot="1" x14ac:dyDescent="0.35">
      <c r="A11" s="369" t="s">
        <v>246</v>
      </c>
      <c r="B11" s="370"/>
      <c r="C11" s="370"/>
      <c r="D11" s="370"/>
      <c r="E11" s="370"/>
    </row>
    <row r="12" spans="1:6" ht="37.5" customHeight="1" thickBot="1" x14ac:dyDescent="0.35">
      <c r="A12" s="371" t="s">
        <v>247</v>
      </c>
      <c r="B12" s="372"/>
      <c r="C12" s="372"/>
      <c r="D12" s="372"/>
      <c r="E12" s="373"/>
    </row>
    <row r="13" spans="1:6" ht="20.5" thickBot="1" x14ac:dyDescent="0.45">
      <c r="A13" s="228"/>
      <c r="B13" s="228"/>
      <c r="C13" s="229"/>
      <c r="D13" s="230"/>
      <c r="E13" s="229"/>
    </row>
    <row r="14" spans="1:6" ht="52.5" customHeight="1" thickBot="1" x14ac:dyDescent="0.45">
      <c r="A14" s="374" t="s">
        <v>214</v>
      </c>
      <c r="B14" s="375"/>
      <c r="C14" s="375"/>
      <c r="D14" s="375"/>
      <c r="E14" s="376"/>
    </row>
    <row r="15" spans="1:6" x14ac:dyDescent="0.3">
      <c r="A15" s="1"/>
      <c r="B15" s="2"/>
      <c r="C15" s="12"/>
      <c r="D15" s="13"/>
      <c r="E15" s="12"/>
    </row>
    <row r="16" spans="1:6" ht="90.75" customHeight="1" x14ac:dyDescent="0.3">
      <c r="A16" s="364"/>
      <c r="B16" s="364"/>
      <c r="C16" s="364"/>
      <c r="D16" s="364"/>
      <c r="E16" s="364"/>
    </row>
    <row r="17" spans="1:5" s="233" customFormat="1" ht="90" customHeight="1" thickBot="1" x14ac:dyDescent="0.4">
      <c r="A17" s="231" t="s">
        <v>215</v>
      </c>
      <c r="B17" s="231" t="s">
        <v>216</v>
      </c>
      <c r="C17" s="231" t="s">
        <v>87</v>
      </c>
      <c r="D17" s="231" t="s">
        <v>64</v>
      </c>
      <c r="E17" s="232" t="s">
        <v>65</v>
      </c>
    </row>
    <row r="18" spans="1:5" ht="42.5" thickBot="1" x14ac:dyDescent="0.35">
      <c r="A18" s="25" t="s">
        <v>88</v>
      </c>
      <c r="B18" s="287" t="s">
        <v>248</v>
      </c>
      <c r="C18" s="379" t="s">
        <v>4</v>
      </c>
      <c r="D18" s="381" t="s">
        <v>5</v>
      </c>
      <c r="E18" s="383" t="s">
        <v>6</v>
      </c>
    </row>
    <row r="19" spans="1:5" ht="45" customHeight="1" thickBot="1" x14ac:dyDescent="0.35">
      <c r="A19" s="231" t="s">
        <v>249</v>
      </c>
      <c r="B19" s="231" t="s">
        <v>250</v>
      </c>
      <c r="C19" s="380"/>
      <c r="D19" s="382"/>
      <c r="E19" s="384"/>
    </row>
    <row r="20" spans="1:5" ht="19.5" customHeight="1" thickBot="1" x14ac:dyDescent="0.35">
      <c r="A20" s="377" t="s">
        <v>251</v>
      </c>
      <c r="B20" s="385"/>
      <c r="C20" s="288">
        <f>SUM(C21:C27)</f>
        <v>0</v>
      </c>
      <c r="D20" s="289"/>
      <c r="E20" s="290">
        <f>SUM(E21:E27)</f>
        <v>0</v>
      </c>
    </row>
    <row r="21" spans="1:5" x14ac:dyDescent="0.3">
      <c r="A21" s="5"/>
      <c r="B21" s="5"/>
      <c r="C21" s="291"/>
      <c r="D21" s="292"/>
      <c r="E21" s="293">
        <f>C21*D21</f>
        <v>0</v>
      </c>
    </row>
    <row r="22" spans="1:5" x14ac:dyDescent="0.3">
      <c r="A22" s="5"/>
      <c r="B22" s="4"/>
      <c r="C22" s="291"/>
      <c r="D22" s="292"/>
      <c r="E22" s="293">
        <f>C22*D22</f>
        <v>0</v>
      </c>
    </row>
    <row r="23" spans="1:5" x14ac:dyDescent="0.3">
      <c r="A23" s="5"/>
      <c r="B23" s="4"/>
      <c r="C23" s="291"/>
      <c r="D23" s="292"/>
      <c r="E23" s="293">
        <f t="shared" ref="E23:E38" si="0">C23*D23</f>
        <v>0</v>
      </c>
    </row>
    <row r="24" spans="1:5" x14ac:dyDescent="0.3">
      <c r="A24" s="5"/>
      <c r="C24" s="291"/>
      <c r="D24" s="292"/>
      <c r="E24" s="293">
        <f t="shared" si="0"/>
        <v>0</v>
      </c>
    </row>
    <row r="25" spans="1:5" x14ac:dyDescent="0.3">
      <c r="A25" s="5"/>
      <c r="B25" s="4"/>
      <c r="C25" s="291"/>
      <c r="D25" s="292"/>
      <c r="E25" s="293">
        <f t="shared" si="0"/>
        <v>0</v>
      </c>
    </row>
    <row r="26" spans="1:5" x14ac:dyDescent="0.3">
      <c r="A26" s="5"/>
      <c r="B26" s="4"/>
      <c r="C26" s="291"/>
      <c r="D26" s="292"/>
      <c r="E26" s="293">
        <f t="shared" si="0"/>
        <v>0</v>
      </c>
    </row>
    <row r="27" spans="1:5" ht="14.5" thickBot="1" x14ac:dyDescent="0.35">
      <c r="A27" s="5"/>
      <c r="B27" s="4"/>
      <c r="C27" s="291"/>
      <c r="D27" s="292"/>
      <c r="E27" s="293">
        <f t="shared" si="0"/>
        <v>0</v>
      </c>
    </row>
    <row r="28" spans="1:5" ht="18" customHeight="1" thickBot="1" x14ac:dyDescent="0.35">
      <c r="A28" s="377" t="s">
        <v>46</v>
      </c>
      <c r="B28" s="378"/>
      <c r="C28" s="294">
        <f>SUM(C29:C33)</f>
        <v>0</v>
      </c>
      <c r="D28" s="295"/>
      <c r="E28" s="290">
        <f>SUM(E29:E33)</f>
        <v>0</v>
      </c>
    </row>
    <row r="29" spans="1:5" x14ac:dyDescent="0.3">
      <c r="A29" s="5"/>
      <c r="B29" s="4"/>
      <c r="C29" s="291"/>
      <c r="D29" s="292"/>
      <c r="E29" s="293">
        <f t="shared" si="0"/>
        <v>0</v>
      </c>
    </row>
    <row r="30" spans="1:5" x14ac:dyDescent="0.3">
      <c r="A30" s="5"/>
      <c r="B30" s="4"/>
      <c r="C30" s="291"/>
      <c r="D30" s="292"/>
      <c r="E30" s="293">
        <f t="shared" si="0"/>
        <v>0</v>
      </c>
    </row>
    <row r="31" spans="1:5" x14ac:dyDescent="0.3">
      <c r="A31" s="5"/>
      <c r="B31" s="4"/>
      <c r="C31" s="291"/>
      <c r="D31" s="292"/>
      <c r="E31" s="293">
        <f t="shared" si="0"/>
        <v>0</v>
      </c>
    </row>
    <row r="32" spans="1:5" x14ac:dyDescent="0.3">
      <c r="A32" s="5"/>
      <c r="B32" s="4"/>
      <c r="C32" s="291"/>
      <c r="D32" s="292"/>
      <c r="E32" s="293">
        <f t="shared" si="0"/>
        <v>0</v>
      </c>
    </row>
    <row r="33" spans="1:5" ht="14.5" thickBot="1" x14ac:dyDescent="0.35">
      <c r="A33" s="5"/>
      <c r="B33" s="4"/>
      <c r="C33" s="291"/>
      <c r="D33" s="292"/>
      <c r="E33" s="293">
        <f t="shared" si="0"/>
        <v>0</v>
      </c>
    </row>
    <row r="34" spans="1:5" ht="18" customHeight="1" thickBot="1" x14ac:dyDescent="0.35">
      <c r="A34" s="377" t="s">
        <v>47</v>
      </c>
      <c r="B34" s="378"/>
      <c r="C34" s="294">
        <f>SUM(C35:C38)</f>
        <v>0</v>
      </c>
      <c r="D34" s="295"/>
      <c r="E34" s="290">
        <f>SUM(E35:E38)</f>
        <v>0</v>
      </c>
    </row>
    <row r="35" spans="1:5" x14ac:dyDescent="0.3">
      <c r="A35" s="5"/>
      <c r="B35" s="4"/>
      <c r="C35" s="291"/>
      <c r="D35" s="292"/>
      <c r="E35" s="293">
        <f t="shared" si="0"/>
        <v>0</v>
      </c>
    </row>
    <row r="36" spans="1:5" x14ac:dyDescent="0.3">
      <c r="A36" s="5"/>
      <c r="B36" s="4"/>
      <c r="C36" s="291"/>
      <c r="D36" s="292"/>
      <c r="E36" s="293">
        <f t="shared" si="0"/>
        <v>0</v>
      </c>
    </row>
    <row r="37" spans="1:5" x14ac:dyDescent="0.3">
      <c r="A37" s="5"/>
      <c r="B37" s="4"/>
      <c r="C37" s="291"/>
      <c r="D37" s="292"/>
      <c r="E37" s="293">
        <f t="shared" si="0"/>
        <v>0</v>
      </c>
    </row>
    <row r="38" spans="1:5" x14ac:dyDescent="0.3">
      <c r="A38" s="5"/>
      <c r="B38" s="4"/>
      <c r="C38" s="291"/>
      <c r="D38" s="292"/>
      <c r="E38" s="293">
        <f t="shared" si="0"/>
        <v>0</v>
      </c>
    </row>
    <row r="39" spans="1:5" ht="18" x14ac:dyDescent="0.3">
      <c r="A39" s="10"/>
      <c r="B39" s="10"/>
      <c r="C39" s="296">
        <f>+C20+C28+C34</f>
        <v>0</v>
      </c>
      <c r="D39" s="10"/>
      <c r="E39" s="297">
        <f>E34+E28+E20</f>
        <v>0</v>
      </c>
    </row>
    <row r="40" spans="1:5" s="233" customFormat="1" ht="90" customHeight="1" thickBot="1" x14ac:dyDescent="0.4">
      <c r="A40" s="231" t="s">
        <v>215</v>
      </c>
      <c r="B40" s="237" t="s">
        <v>216</v>
      </c>
      <c r="C40" s="238" t="s">
        <v>87</v>
      </c>
      <c r="D40" s="238" t="s">
        <v>64</v>
      </c>
      <c r="E40" s="232" t="s">
        <v>65</v>
      </c>
    </row>
    <row r="41" spans="1:5" ht="54" customHeight="1" thickBot="1" x14ac:dyDescent="0.35">
      <c r="A41" s="25" t="s">
        <v>89</v>
      </c>
      <c r="B41" s="287"/>
      <c r="C41" s="379" t="s">
        <v>4</v>
      </c>
      <c r="D41" s="381" t="s">
        <v>5</v>
      </c>
      <c r="E41" s="383" t="s">
        <v>6</v>
      </c>
    </row>
    <row r="42" spans="1:5" ht="60" customHeight="1" thickBot="1" x14ac:dyDescent="0.35">
      <c r="A42" s="231" t="s">
        <v>249</v>
      </c>
      <c r="B42" s="231" t="s">
        <v>252</v>
      </c>
      <c r="C42" s="380"/>
      <c r="D42" s="382"/>
      <c r="E42" s="384"/>
    </row>
    <row r="43" spans="1:5" ht="16.5" customHeight="1" thickBot="1" x14ac:dyDescent="0.35">
      <c r="A43" s="377" t="s">
        <v>45</v>
      </c>
      <c r="B43" s="378"/>
      <c r="C43" s="294">
        <f>+SUM(C44:C46)</f>
        <v>0</v>
      </c>
      <c r="D43" s="298">
        <f>+SUM(D44:D46)</f>
        <v>0</v>
      </c>
      <c r="E43" s="299">
        <f>+SUM(E44:E46)</f>
        <v>0</v>
      </c>
    </row>
    <row r="44" spans="1:5" x14ac:dyDescent="0.3">
      <c r="A44" s="5"/>
      <c r="B44" s="4"/>
      <c r="C44" s="291"/>
      <c r="D44" s="292"/>
      <c r="E44" s="293">
        <f t="shared" ref="E44:E53" si="1">C44*D44</f>
        <v>0</v>
      </c>
    </row>
    <row r="45" spans="1:5" x14ac:dyDescent="0.3">
      <c r="A45" s="5"/>
      <c r="B45" s="4"/>
      <c r="C45" s="291"/>
      <c r="D45" s="292"/>
      <c r="E45" s="293">
        <f t="shared" si="1"/>
        <v>0</v>
      </c>
    </row>
    <row r="46" spans="1:5" ht="14.5" thickBot="1" x14ac:dyDescent="0.35">
      <c r="A46" s="5"/>
      <c r="B46" s="4"/>
      <c r="C46" s="291"/>
      <c r="D46" s="292"/>
      <c r="E46" s="293">
        <f t="shared" si="1"/>
        <v>0</v>
      </c>
    </row>
    <row r="47" spans="1:5" ht="18" customHeight="1" thickBot="1" x14ac:dyDescent="0.35">
      <c r="A47" s="377" t="s">
        <v>46</v>
      </c>
      <c r="B47" s="378"/>
      <c r="C47" s="294">
        <f>SUM(C48:C50)</f>
        <v>0</v>
      </c>
      <c r="D47" s="298">
        <f t="shared" ref="D47:E47" si="2">SUM(D48:D50)</f>
        <v>0</v>
      </c>
      <c r="E47" s="299">
        <f t="shared" si="2"/>
        <v>0</v>
      </c>
    </row>
    <row r="48" spans="1:5" x14ac:dyDescent="0.3">
      <c r="A48" s="5"/>
      <c r="B48" s="4"/>
      <c r="C48" s="291"/>
      <c r="D48" s="292"/>
      <c r="E48" s="293">
        <f t="shared" si="1"/>
        <v>0</v>
      </c>
    </row>
    <row r="49" spans="1:6" x14ac:dyDescent="0.3">
      <c r="A49" s="5"/>
      <c r="B49" s="4"/>
      <c r="C49" s="291"/>
      <c r="D49" s="292"/>
      <c r="E49" s="293">
        <f t="shared" si="1"/>
        <v>0</v>
      </c>
    </row>
    <row r="50" spans="1:6" ht="14.5" thickBot="1" x14ac:dyDescent="0.35">
      <c r="A50" s="5"/>
      <c r="B50" s="4"/>
      <c r="C50" s="291"/>
      <c r="D50" s="292"/>
      <c r="E50" s="293">
        <f t="shared" si="1"/>
        <v>0</v>
      </c>
    </row>
    <row r="51" spans="1:6" ht="18" customHeight="1" thickBot="1" x14ac:dyDescent="0.35">
      <c r="A51" s="377" t="s">
        <v>47</v>
      </c>
      <c r="B51" s="378"/>
      <c r="C51" s="294">
        <f>SUM(C52:C53)</f>
        <v>0</v>
      </c>
      <c r="D51" s="298">
        <f t="shared" ref="D51:E51" si="3">SUM(D52:D53)</f>
        <v>0</v>
      </c>
      <c r="E51" s="299">
        <f t="shared" si="3"/>
        <v>0</v>
      </c>
    </row>
    <row r="52" spans="1:6" x14ac:dyDescent="0.3">
      <c r="A52" s="5"/>
      <c r="B52" s="4"/>
      <c r="C52" s="291"/>
      <c r="D52" s="292"/>
      <c r="E52" s="293">
        <f t="shared" si="1"/>
        <v>0</v>
      </c>
    </row>
    <row r="53" spans="1:6" x14ac:dyDescent="0.3">
      <c r="A53" s="5"/>
      <c r="B53" s="4"/>
      <c r="C53" s="291"/>
      <c r="D53" s="292"/>
      <c r="E53" s="293">
        <f t="shared" si="1"/>
        <v>0</v>
      </c>
    </row>
    <row r="54" spans="1:6" ht="18.5" thickBot="1" x14ac:dyDescent="0.35">
      <c r="A54" s="10"/>
      <c r="B54" s="10"/>
      <c r="C54" s="300">
        <f>C51+C47+C43</f>
        <v>0</v>
      </c>
      <c r="D54" s="10"/>
      <c r="E54" s="297">
        <f>E51+E47+E43</f>
        <v>0</v>
      </c>
    </row>
    <row r="55" spans="1:6" ht="33" customHeight="1" thickBot="1" x14ac:dyDescent="0.35">
      <c r="A55" s="240" t="s">
        <v>0</v>
      </c>
      <c r="B55" s="241"/>
      <c r="C55" s="242">
        <f>C54+C39</f>
        <v>0</v>
      </c>
      <c r="D55" s="243"/>
      <c r="E55" s="244">
        <f>E39+E54</f>
        <v>0</v>
      </c>
    </row>
    <row r="56" spans="1:6" ht="30" customHeight="1" x14ac:dyDescent="0.3">
      <c r="A56" s="239"/>
      <c r="B56" s="234"/>
      <c r="C56" s="245" t="s">
        <v>4</v>
      </c>
      <c r="D56" s="235" t="s">
        <v>5</v>
      </c>
      <c r="E56" s="236" t="s">
        <v>6</v>
      </c>
    </row>
    <row r="57" spans="1:6" s="233" customFormat="1" ht="155.25" customHeight="1" x14ac:dyDescent="0.35">
      <c r="A57" s="246" t="s">
        <v>217</v>
      </c>
      <c r="B57" s="301" t="s">
        <v>253</v>
      </c>
      <c r="C57" s="238" t="s">
        <v>90</v>
      </c>
      <c r="D57" s="238" t="s">
        <v>20</v>
      </c>
      <c r="E57" s="232" t="s">
        <v>65</v>
      </c>
    </row>
    <row r="58" spans="1:6" ht="30" customHeight="1" x14ac:dyDescent="0.3">
      <c r="A58" s="247"/>
      <c r="B58" s="248"/>
      <c r="C58" s="235" t="s">
        <v>4</v>
      </c>
      <c r="D58" s="235" t="s">
        <v>5</v>
      </c>
      <c r="E58" s="236" t="s">
        <v>6</v>
      </c>
    </row>
    <row r="59" spans="1:6" ht="21" customHeight="1" x14ac:dyDescent="0.3">
      <c r="A59" s="6" t="s">
        <v>21</v>
      </c>
      <c r="B59" s="4"/>
      <c r="C59" s="302"/>
      <c r="D59" s="11"/>
      <c r="E59" s="303">
        <f>C59*D59</f>
        <v>0</v>
      </c>
    </row>
    <row r="60" spans="1:6" ht="33" customHeight="1" x14ac:dyDescent="0.3">
      <c r="A60" s="3" t="s">
        <v>56</v>
      </c>
      <c r="B60" s="4"/>
      <c r="C60" s="302"/>
      <c r="D60" s="11"/>
      <c r="E60" s="303">
        <f t="shared" ref="E60:E71" si="4">C60*D60</f>
        <v>0</v>
      </c>
    </row>
    <row r="61" spans="1:6" x14ac:dyDescent="0.3">
      <c r="A61" s="3" t="s">
        <v>57</v>
      </c>
      <c r="B61" s="4"/>
      <c r="C61" s="302"/>
      <c r="D61" s="11"/>
      <c r="E61" s="303">
        <f t="shared" si="4"/>
        <v>0</v>
      </c>
    </row>
    <row r="62" spans="1:6" ht="33" customHeight="1" x14ac:dyDescent="0.3">
      <c r="A62" s="6" t="s">
        <v>91</v>
      </c>
      <c r="B62" s="4"/>
      <c r="C62" s="302"/>
      <c r="D62" s="11"/>
      <c r="E62" s="303">
        <f t="shared" si="4"/>
        <v>0</v>
      </c>
    </row>
    <row r="63" spans="1:6" ht="33" customHeight="1" x14ac:dyDescent="0.3">
      <c r="A63" s="6" t="s">
        <v>218</v>
      </c>
      <c r="B63" s="4"/>
      <c r="C63" s="302"/>
      <c r="D63" s="11"/>
      <c r="E63" s="303">
        <f t="shared" si="4"/>
        <v>0</v>
      </c>
      <c r="F63" s="218" t="str">
        <f>IF(E63&gt;0, "Ne s'agit-il pas d'un acte du RIHN ou de la liste complémentaire ? Si c'est le cas, il convient de l'indiquer à la ligne correspondante ci-dessous.","")</f>
        <v/>
      </c>
    </row>
    <row r="64" spans="1:6" ht="33" customHeight="1" x14ac:dyDescent="0.3">
      <c r="A64" s="6" t="s">
        <v>219</v>
      </c>
      <c r="B64" s="4"/>
      <c r="C64" s="302"/>
      <c r="D64" s="11"/>
      <c r="E64" s="303">
        <f t="shared" si="4"/>
        <v>0</v>
      </c>
      <c r="F64" s="218" t="str">
        <f>IF(E64&gt;0, "Ne s'agit-il pas d'un acte du RIHN ou de la liste complémentaire ? Si c'est le cas, il convient de l'indiquer à la ligne correspondante ci-dessous.","")</f>
        <v/>
      </c>
    </row>
    <row r="65" spans="1:5" ht="42" x14ac:dyDescent="0.3">
      <c r="A65" s="3" t="s">
        <v>220</v>
      </c>
      <c r="B65" s="4"/>
      <c r="C65" s="302"/>
      <c r="D65" s="11"/>
      <c r="E65" s="304">
        <v>0</v>
      </c>
    </row>
    <row r="66" spans="1:5" ht="28" x14ac:dyDescent="0.3">
      <c r="A66" s="3" t="s">
        <v>92</v>
      </c>
      <c r="B66" s="4"/>
      <c r="C66" s="302"/>
      <c r="D66" s="11"/>
      <c r="E66" s="303">
        <f t="shared" si="4"/>
        <v>0</v>
      </c>
    </row>
    <row r="67" spans="1:5" ht="21" customHeight="1" x14ac:dyDescent="0.3">
      <c r="A67" s="6" t="s">
        <v>22</v>
      </c>
      <c r="B67" s="4"/>
      <c r="C67" s="302"/>
      <c r="D67" s="11"/>
      <c r="E67" s="303">
        <f t="shared" si="4"/>
        <v>0</v>
      </c>
    </row>
    <row r="68" spans="1:5" ht="36" customHeight="1" x14ac:dyDescent="0.3">
      <c r="A68" s="6" t="s">
        <v>93</v>
      </c>
      <c r="B68" s="4"/>
      <c r="C68" s="302"/>
      <c r="D68" s="11"/>
      <c r="E68" s="303">
        <f t="shared" si="4"/>
        <v>0</v>
      </c>
    </row>
    <row r="69" spans="1:5" ht="33" customHeight="1" x14ac:dyDescent="0.3">
      <c r="A69" s="3" t="s">
        <v>23</v>
      </c>
      <c r="B69" s="4"/>
      <c r="C69" s="302"/>
      <c r="D69" s="11"/>
      <c r="E69" s="303">
        <f t="shared" si="4"/>
        <v>0</v>
      </c>
    </row>
    <row r="70" spans="1:5" ht="33" customHeight="1" x14ac:dyDescent="0.3">
      <c r="A70" s="6" t="s">
        <v>24</v>
      </c>
      <c r="B70" s="4"/>
      <c r="C70" s="302"/>
      <c r="D70" s="11"/>
      <c r="E70" s="303">
        <f t="shared" si="4"/>
        <v>0</v>
      </c>
    </row>
    <row r="71" spans="1:5" ht="21" customHeight="1" x14ac:dyDescent="0.3">
      <c r="A71" s="6" t="s">
        <v>7</v>
      </c>
      <c r="B71" s="4"/>
      <c r="C71" s="302"/>
      <c r="D71" s="11"/>
      <c r="E71" s="303">
        <f t="shared" si="4"/>
        <v>0</v>
      </c>
    </row>
    <row r="72" spans="1:5" ht="33" customHeight="1" x14ac:dyDescent="0.3">
      <c r="A72" s="6" t="s">
        <v>94</v>
      </c>
      <c r="B72" s="4"/>
      <c r="C72" s="302"/>
      <c r="D72" s="11"/>
      <c r="E72" s="304">
        <v>0</v>
      </c>
    </row>
    <row r="73" spans="1:5" ht="30" customHeight="1" x14ac:dyDescent="0.3">
      <c r="A73" s="249" t="s">
        <v>1</v>
      </c>
      <c r="B73" s="249"/>
      <c r="C73" s="250"/>
      <c r="D73" s="251"/>
      <c r="E73" s="305">
        <f>SUM(E59:E71)</f>
        <v>0</v>
      </c>
    </row>
    <row r="74" spans="1:5" s="233" customFormat="1" ht="157.5" customHeight="1" x14ac:dyDescent="0.35">
      <c r="A74" s="246" t="s">
        <v>221</v>
      </c>
      <c r="B74" s="246" t="s">
        <v>254</v>
      </c>
      <c r="C74" s="238" t="s">
        <v>66</v>
      </c>
      <c r="D74" s="238" t="s">
        <v>20</v>
      </c>
      <c r="E74" s="232" t="s">
        <v>65</v>
      </c>
    </row>
    <row r="75" spans="1:5" ht="30" customHeight="1" x14ac:dyDescent="0.3">
      <c r="A75" s="247"/>
      <c r="B75" s="248"/>
      <c r="C75" s="235" t="s">
        <v>4</v>
      </c>
      <c r="D75" s="235" t="s">
        <v>5</v>
      </c>
      <c r="E75" s="236" t="s">
        <v>6</v>
      </c>
    </row>
    <row r="76" spans="1:5" ht="21" customHeight="1" x14ac:dyDescent="0.3">
      <c r="A76" s="3" t="s">
        <v>25</v>
      </c>
      <c r="B76" s="4"/>
      <c r="C76" s="302"/>
      <c r="D76" s="11"/>
      <c r="E76" s="303">
        <f>C76*D76</f>
        <v>0</v>
      </c>
    </row>
    <row r="77" spans="1:5" ht="21" customHeight="1" x14ac:dyDescent="0.3">
      <c r="A77" s="3" t="s">
        <v>26</v>
      </c>
      <c r="B77" s="4"/>
      <c r="C77" s="302"/>
      <c r="D77" s="11"/>
      <c r="E77" s="303">
        <f t="shared" ref="E77:E90" si="5">C77*D77</f>
        <v>0</v>
      </c>
    </row>
    <row r="78" spans="1:5" ht="33" customHeight="1" x14ac:dyDescent="0.3">
      <c r="A78" s="6" t="s">
        <v>27</v>
      </c>
      <c r="B78" s="4"/>
      <c r="C78" s="302"/>
      <c r="D78" s="11"/>
      <c r="E78" s="303">
        <f t="shared" si="5"/>
        <v>0</v>
      </c>
    </row>
    <row r="79" spans="1:5" x14ac:dyDescent="0.3">
      <c r="A79" s="6" t="s">
        <v>28</v>
      </c>
      <c r="B79" s="4"/>
      <c r="C79" s="302"/>
      <c r="D79" s="11"/>
      <c r="E79" s="303">
        <f t="shared" si="5"/>
        <v>0</v>
      </c>
    </row>
    <row r="80" spans="1:5" x14ac:dyDescent="0.3">
      <c r="A80" s="6" t="s">
        <v>29</v>
      </c>
      <c r="B80" s="4"/>
      <c r="C80" s="302"/>
      <c r="D80" s="11"/>
      <c r="E80" s="303">
        <f t="shared" si="5"/>
        <v>0</v>
      </c>
    </row>
    <row r="81" spans="1:5" ht="21" customHeight="1" x14ac:dyDescent="0.3">
      <c r="A81" s="6" t="s">
        <v>30</v>
      </c>
      <c r="B81" s="4"/>
      <c r="C81" s="302"/>
      <c r="D81" s="11"/>
      <c r="E81" s="303">
        <f t="shared" si="5"/>
        <v>0</v>
      </c>
    </row>
    <row r="82" spans="1:5" ht="33" customHeight="1" x14ac:dyDescent="0.3">
      <c r="A82" s="6" t="s">
        <v>31</v>
      </c>
      <c r="B82" s="4"/>
      <c r="C82" s="302"/>
      <c r="D82" s="11"/>
      <c r="E82" s="303">
        <f t="shared" si="5"/>
        <v>0</v>
      </c>
    </row>
    <row r="83" spans="1:5" ht="21" customHeight="1" x14ac:dyDescent="0.3">
      <c r="A83" s="6" t="s">
        <v>95</v>
      </c>
      <c r="B83" s="4"/>
      <c r="C83" s="302"/>
      <c r="D83" s="11"/>
      <c r="E83" s="303">
        <f t="shared" si="5"/>
        <v>0</v>
      </c>
    </row>
    <row r="84" spans="1:5" ht="33" customHeight="1" x14ac:dyDescent="0.3">
      <c r="A84" s="7" t="s">
        <v>32</v>
      </c>
      <c r="B84" s="4"/>
      <c r="C84" s="302"/>
      <c r="D84" s="11"/>
      <c r="E84" s="303">
        <f t="shared" si="5"/>
        <v>0</v>
      </c>
    </row>
    <row r="85" spans="1:5" ht="33" customHeight="1" x14ac:dyDescent="0.3">
      <c r="A85" s="6" t="s">
        <v>96</v>
      </c>
      <c r="B85" s="4"/>
      <c r="C85" s="302"/>
      <c r="D85" s="11"/>
      <c r="E85" s="303">
        <f t="shared" si="5"/>
        <v>0</v>
      </c>
    </row>
    <row r="86" spans="1:5" ht="30" customHeight="1" x14ac:dyDescent="0.3">
      <c r="A86" s="6" t="s">
        <v>33</v>
      </c>
      <c r="B86" s="4"/>
      <c r="C86" s="302"/>
      <c r="D86" s="11"/>
      <c r="E86" s="303">
        <f t="shared" si="5"/>
        <v>0</v>
      </c>
    </row>
    <row r="87" spans="1:5" ht="21" customHeight="1" x14ac:dyDescent="0.3">
      <c r="A87" s="6" t="s">
        <v>34</v>
      </c>
      <c r="B87" s="4"/>
      <c r="C87" s="302"/>
      <c r="D87" s="11"/>
      <c r="E87" s="303">
        <f t="shared" si="5"/>
        <v>0</v>
      </c>
    </row>
    <row r="88" spans="1:5" ht="33" customHeight="1" x14ac:dyDescent="0.3">
      <c r="A88" s="6" t="s">
        <v>97</v>
      </c>
      <c r="B88" s="4"/>
      <c r="C88" s="302"/>
      <c r="D88" s="11"/>
      <c r="E88" s="303">
        <f t="shared" si="5"/>
        <v>0</v>
      </c>
    </row>
    <row r="89" spans="1:5" ht="21" customHeight="1" x14ac:dyDescent="0.3">
      <c r="A89" s="6" t="s">
        <v>35</v>
      </c>
      <c r="B89" s="4"/>
      <c r="C89" s="302"/>
      <c r="D89" s="11"/>
      <c r="E89" s="303">
        <f t="shared" si="5"/>
        <v>0</v>
      </c>
    </row>
    <row r="90" spans="1:5" ht="21" customHeight="1" x14ac:dyDescent="0.3">
      <c r="A90" s="6" t="s">
        <v>70</v>
      </c>
      <c r="B90" s="4"/>
      <c r="C90" s="302"/>
      <c r="D90" s="11"/>
      <c r="E90" s="303">
        <f t="shared" si="5"/>
        <v>0</v>
      </c>
    </row>
    <row r="91" spans="1:5" ht="30" customHeight="1" x14ac:dyDescent="0.3">
      <c r="A91" s="249" t="s">
        <v>2</v>
      </c>
      <c r="B91" s="249"/>
      <c r="C91" s="250"/>
      <c r="D91" s="251"/>
      <c r="E91" s="305">
        <f>SUM(E76:E90)</f>
        <v>0</v>
      </c>
    </row>
    <row r="92" spans="1:5" ht="12.75" customHeight="1" thickBot="1" x14ac:dyDescent="0.35">
      <c r="A92" s="19"/>
      <c r="B92" s="219"/>
      <c r="C92" s="252"/>
      <c r="D92" s="252"/>
      <c r="E92" s="252"/>
    </row>
    <row r="93" spans="1:5" ht="45.75" customHeight="1" x14ac:dyDescent="0.3">
      <c r="A93" s="386" t="s">
        <v>222</v>
      </c>
      <c r="B93" s="387"/>
      <c r="C93" s="253"/>
      <c r="D93" s="252"/>
      <c r="E93" s="254"/>
    </row>
    <row r="94" spans="1:5" ht="30" customHeight="1" x14ac:dyDescent="0.3">
      <c r="A94" s="255" t="s">
        <v>98</v>
      </c>
      <c r="B94" s="306">
        <f>E91+E73+E55</f>
        <v>0</v>
      </c>
      <c r="C94" s="253"/>
      <c r="D94" s="252"/>
      <c r="E94" s="254"/>
    </row>
    <row r="95" spans="1:5" ht="12.75" customHeight="1" x14ac:dyDescent="0.3">
      <c r="A95" s="62" t="s">
        <v>130</v>
      </c>
      <c r="B95" s="63">
        <v>0.1</v>
      </c>
      <c r="C95" s="253"/>
      <c r="D95" s="252"/>
      <c r="E95" s="254"/>
    </row>
    <row r="96" spans="1:5" s="257" customFormat="1" ht="30" customHeight="1" x14ac:dyDescent="0.35">
      <c r="A96" s="255" t="s">
        <v>3</v>
      </c>
      <c r="B96" s="307">
        <f>IF(B95&gt;0.1,"Le taux de majoration pour frais de gestion est plafonné à 10 %",E55*B95)</f>
        <v>0</v>
      </c>
      <c r="C96" s="256"/>
      <c r="D96" s="256"/>
      <c r="E96" s="256"/>
    </row>
    <row r="97" spans="1:5" ht="12.75" customHeight="1" x14ac:dyDescent="0.3">
      <c r="A97" s="258"/>
      <c r="B97" s="259"/>
      <c r="C97" s="253"/>
      <c r="D97" s="252"/>
      <c r="E97" s="254"/>
    </row>
    <row r="98" spans="1:5" s="257" customFormat="1" ht="30" customHeight="1" x14ac:dyDescent="0.35">
      <c r="A98" s="255" t="s">
        <v>128</v>
      </c>
      <c r="B98" s="307">
        <f>B94+B96</f>
        <v>0</v>
      </c>
      <c r="C98" s="256"/>
    </row>
    <row r="99" spans="1:5" ht="14.5" thickBot="1" x14ac:dyDescent="0.35">
      <c r="A99" s="54"/>
      <c r="B99" s="55"/>
      <c r="C99" s="9"/>
    </row>
    <row r="100" spans="1:5" x14ac:dyDescent="0.3">
      <c r="A100" s="30"/>
      <c r="B100" s="8"/>
      <c r="C100" s="9"/>
    </row>
    <row r="101" spans="1:5" ht="30" customHeight="1" x14ac:dyDescent="0.3">
      <c r="A101" s="239" t="s">
        <v>87</v>
      </c>
      <c r="B101" s="250">
        <f>C55</f>
        <v>0</v>
      </c>
      <c r="C101" s="253"/>
      <c r="D101" s="218"/>
      <c r="E101" s="218"/>
    </row>
    <row r="103" spans="1:5" ht="30" customHeight="1" x14ac:dyDescent="0.3">
      <c r="A103" s="239" t="s">
        <v>67</v>
      </c>
      <c r="B103" s="249">
        <f>B101/12</f>
        <v>0</v>
      </c>
      <c r="C103" s="254"/>
      <c r="D103" s="252"/>
      <c r="E103" s="254"/>
    </row>
    <row r="106" spans="1:5" ht="28" x14ac:dyDescent="0.3">
      <c r="A106" s="260" t="s">
        <v>229</v>
      </c>
      <c r="B106" s="261" t="str">
        <f>IF(B$98=0,"",(E55+B96)/B$98)</f>
        <v/>
      </c>
    </row>
    <row r="107" spans="1:5" ht="28" x14ac:dyDescent="0.3">
      <c r="A107" s="260" t="s">
        <v>230</v>
      </c>
      <c r="B107" s="261" t="str">
        <f>IF(B$98=0,"",E73/B$98)</f>
        <v/>
      </c>
    </row>
    <row r="108" spans="1:5" ht="28" x14ac:dyDescent="0.3">
      <c r="A108" s="260" t="s">
        <v>231</v>
      </c>
      <c r="B108" s="261" t="str">
        <f>IF(B$98=0,"",E91/B$98)</f>
        <v/>
      </c>
    </row>
    <row r="110" spans="1:5" ht="30" customHeight="1" x14ac:dyDescent="0.3">
      <c r="A110" s="239" t="s">
        <v>99</v>
      </c>
      <c r="B110" s="308" t="str">
        <f>IF(B98=0,"",B98/B5)</f>
        <v/>
      </c>
    </row>
    <row r="111" spans="1:5" ht="9" customHeight="1" x14ac:dyDescent="0.3"/>
    <row r="112" spans="1:5" ht="9" customHeight="1" x14ac:dyDescent="0.3"/>
    <row r="113" spans="1:5" ht="9" customHeight="1" x14ac:dyDescent="0.3"/>
    <row r="114" spans="1:5" ht="9" customHeight="1" x14ac:dyDescent="0.3"/>
    <row r="115" spans="1:5" ht="34.5" customHeight="1" thickBot="1" x14ac:dyDescent="0.35">
      <c r="A115" s="388" t="s">
        <v>120</v>
      </c>
      <c r="B115" s="389"/>
      <c r="C115" s="389"/>
      <c r="D115" s="389"/>
      <c r="E115" s="390"/>
    </row>
    <row r="116" spans="1:5" s="233" customFormat="1" ht="41.25" customHeight="1" x14ac:dyDescent="0.35">
      <c r="A116" s="391" t="s">
        <v>121</v>
      </c>
      <c r="B116" s="394" t="s">
        <v>136</v>
      </c>
      <c r="C116" s="394" t="s">
        <v>124</v>
      </c>
      <c r="D116" s="396" t="s">
        <v>125</v>
      </c>
      <c r="E116" s="397"/>
    </row>
    <row r="117" spans="1:5" s="233" customFormat="1" ht="15" hidden="1" customHeight="1" x14ac:dyDescent="0.35">
      <c r="A117" s="392"/>
      <c r="B117" s="395"/>
      <c r="C117" s="395"/>
      <c r="D117" s="398"/>
      <c r="E117" s="399"/>
    </row>
    <row r="118" spans="1:5" s="233" customFormat="1" ht="15.5" x14ac:dyDescent="0.35">
      <c r="A118" s="392"/>
      <c r="B118" s="395"/>
      <c r="C118" s="395"/>
      <c r="D118" s="400" t="s">
        <v>122</v>
      </c>
      <c r="E118" s="402" t="s">
        <v>123</v>
      </c>
    </row>
    <row r="119" spans="1:5" s="233" customFormat="1" ht="21" customHeight="1" thickBot="1" x14ac:dyDescent="0.4">
      <c r="A119" s="393"/>
      <c r="B119" s="395"/>
      <c r="C119" s="395"/>
      <c r="D119" s="401"/>
      <c r="E119" s="403"/>
    </row>
    <row r="120" spans="1:5" s="226" customFormat="1" ht="25.5" customHeight="1" x14ac:dyDescent="0.35">
      <c r="A120" s="405"/>
      <c r="B120" s="408"/>
      <c r="C120" s="262" t="s">
        <v>58</v>
      </c>
      <c r="D120" s="263"/>
      <c r="E120" s="263"/>
    </row>
    <row r="121" spans="1:5" s="226" customFormat="1" ht="25.5" customHeight="1" x14ac:dyDescent="0.35">
      <c r="A121" s="406"/>
      <c r="B121" s="409"/>
      <c r="C121" s="264" t="s">
        <v>59</v>
      </c>
      <c r="D121" s="265"/>
      <c r="E121" s="265"/>
    </row>
    <row r="122" spans="1:5" s="226" customFormat="1" ht="25.5" customHeight="1" x14ac:dyDescent="0.35">
      <c r="A122" s="406"/>
      <c r="B122" s="409"/>
      <c r="C122" s="264" t="s">
        <v>71</v>
      </c>
      <c r="D122" s="265"/>
      <c r="E122" s="265"/>
    </row>
    <row r="123" spans="1:5" s="226" customFormat="1" ht="25.5" customHeight="1" thickBot="1" x14ac:dyDescent="0.4">
      <c r="A123" s="407"/>
      <c r="B123" s="410"/>
      <c r="C123" s="266" t="s">
        <v>60</v>
      </c>
      <c r="D123" s="267"/>
      <c r="E123" s="267"/>
    </row>
    <row r="124" spans="1:5" s="226" customFormat="1" ht="25.5" customHeight="1" x14ac:dyDescent="0.35">
      <c r="A124" s="405"/>
      <c r="B124" s="408"/>
      <c r="C124" s="262" t="s">
        <v>58</v>
      </c>
      <c r="D124" s="263"/>
      <c r="E124" s="263"/>
    </row>
    <row r="125" spans="1:5" s="226" customFormat="1" ht="25.5" customHeight="1" x14ac:dyDescent="0.35">
      <c r="A125" s="406"/>
      <c r="B125" s="409"/>
      <c r="C125" s="264" t="s">
        <v>59</v>
      </c>
      <c r="D125" s="265"/>
      <c r="E125" s="265"/>
    </row>
    <row r="126" spans="1:5" s="226" customFormat="1" ht="25.5" customHeight="1" x14ac:dyDescent="0.35">
      <c r="A126" s="406"/>
      <c r="B126" s="409"/>
      <c r="C126" s="264" t="s">
        <v>71</v>
      </c>
      <c r="D126" s="265"/>
      <c r="E126" s="265"/>
    </row>
    <row r="127" spans="1:5" s="226" customFormat="1" ht="25.5" customHeight="1" thickBot="1" x14ac:dyDescent="0.4">
      <c r="A127" s="407"/>
      <c r="B127" s="410"/>
      <c r="C127" s="266" t="s">
        <v>60</v>
      </c>
      <c r="D127" s="267"/>
      <c r="E127" s="267"/>
    </row>
    <row r="128" spans="1:5" s="226" customFormat="1" ht="25.5" customHeight="1" x14ac:dyDescent="0.35">
      <c r="A128" s="405"/>
      <c r="B128" s="408"/>
      <c r="C128" s="262" t="s">
        <v>58</v>
      </c>
      <c r="D128" s="263"/>
      <c r="E128" s="263"/>
    </row>
    <row r="129" spans="1:5" s="226" customFormat="1" ht="25.5" customHeight="1" x14ac:dyDescent="0.35">
      <c r="A129" s="406"/>
      <c r="B129" s="409"/>
      <c r="C129" s="264" t="s">
        <v>59</v>
      </c>
      <c r="D129" s="265"/>
      <c r="E129" s="265"/>
    </row>
    <row r="130" spans="1:5" s="226" customFormat="1" ht="25.5" customHeight="1" x14ac:dyDescent="0.35">
      <c r="A130" s="406"/>
      <c r="B130" s="409"/>
      <c r="C130" s="264" t="s">
        <v>71</v>
      </c>
      <c r="D130" s="265"/>
      <c r="E130" s="265"/>
    </row>
    <row r="131" spans="1:5" s="226" customFormat="1" ht="25.5" customHeight="1" thickBot="1" x14ac:dyDescent="0.4">
      <c r="A131" s="407"/>
      <c r="B131" s="410"/>
      <c r="C131" s="266" t="s">
        <v>60</v>
      </c>
      <c r="D131" s="267"/>
      <c r="E131" s="267"/>
    </row>
    <row r="132" spans="1:5" ht="27.75" customHeight="1" x14ac:dyDescent="0.3">
      <c r="A132" s="268"/>
      <c r="C132" s="269" t="s">
        <v>126</v>
      </c>
      <c r="D132" s="270">
        <f>SUM(D120:D131)</f>
        <v>0</v>
      </c>
      <c r="E132" s="271"/>
    </row>
    <row r="133" spans="1:5" ht="28" x14ac:dyDescent="0.3">
      <c r="A133" s="272"/>
      <c r="B133" s="349"/>
      <c r="C133" s="269" t="s">
        <v>131</v>
      </c>
      <c r="D133" s="271"/>
      <c r="E133" s="270">
        <f>SUM(E120:E131)</f>
        <v>0</v>
      </c>
    </row>
    <row r="134" spans="1:5" ht="14.5" thickBot="1" x14ac:dyDescent="0.35">
      <c r="C134" s="56"/>
      <c r="D134" s="219"/>
      <c r="E134" s="57"/>
    </row>
    <row r="135" spans="1:5" x14ac:dyDescent="0.3">
      <c r="A135" s="273"/>
      <c r="B135" s="274" t="s">
        <v>127</v>
      </c>
      <c r="C135" s="56"/>
      <c r="D135" s="219"/>
      <c r="E135" s="57"/>
    </row>
    <row r="136" spans="1:5" ht="20.25" customHeight="1" x14ac:dyDescent="0.3">
      <c r="A136" s="58" t="s">
        <v>128</v>
      </c>
      <c r="B136" s="59">
        <f>B98</f>
        <v>0</v>
      </c>
      <c r="C136" s="14"/>
      <c r="D136" s="9"/>
    </row>
    <row r="137" spans="1:5" ht="20.25" customHeight="1" x14ac:dyDescent="0.3">
      <c r="A137" s="58" t="s">
        <v>126</v>
      </c>
      <c r="B137" s="59">
        <f>D132</f>
        <v>0</v>
      </c>
      <c r="C137" s="14"/>
      <c r="D137" s="9"/>
    </row>
    <row r="138" spans="1:5" ht="20.25" customHeight="1" thickBot="1" x14ac:dyDescent="0.35">
      <c r="A138" s="60" t="s">
        <v>129</v>
      </c>
      <c r="B138" s="61">
        <f>B136+B137</f>
        <v>0</v>
      </c>
    </row>
    <row r="141" spans="1:5" ht="36.75" customHeight="1" x14ac:dyDescent="0.3">
      <c r="A141" s="360" t="s">
        <v>377</v>
      </c>
      <c r="B141" s="404"/>
      <c r="C141" s="404"/>
      <c r="D141" s="404"/>
      <c r="E141" s="404"/>
    </row>
  </sheetData>
  <mergeCells count="33">
    <mergeCell ref="B141:E141"/>
    <mergeCell ref="A120:A123"/>
    <mergeCell ref="B120:B123"/>
    <mergeCell ref="A124:A127"/>
    <mergeCell ref="B124:B127"/>
    <mergeCell ref="A128:A131"/>
    <mergeCell ref="B128:B131"/>
    <mergeCell ref="A93:B93"/>
    <mergeCell ref="A115:E115"/>
    <mergeCell ref="A116:A119"/>
    <mergeCell ref="B116:B119"/>
    <mergeCell ref="C116:C119"/>
    <mergeCell ref="D116:E117"/>
    <mergeCell ref="D118:D119"/>
    <mergeCell ref="E118:E119"/>
    <mergeCell ref="A51:B51"/>
    <mergeCell ref="C18:C19"/>
    <mergeCell ref="D18:D19"/>
    <mergeCell ref="E18:E19"/>
    <mergeCell ref="A20:B20"/>
    <mergeCell ref="A28:B28"/>
    <mergeCell ref="A34:B34"/>
    <mergeCell ref="C41:C42"/>
    <mergeCell ref="D41:D42"/>
    <mergeCell ref="E41:E42"/>
    <mergeCell ref="A43:B43"/>
    <mergeCell ref="A47:B47"/>
    <mergeCell ref="A16:E16"/>
    <mergeCell ref="A1:E1"/>
    <mergeCell ref="A10:E10"/>
    <mergeCell ref="A11:E11"/>
    <mergeCell ref="A12:E12"/>
    <mergeCell ref="A14:E14"/>
  </mergeCells>
  <dataValidations count="7">
    <dataValidation allowBlank="1" showInputMessage="1" showErrorMessage="1" prompt="Ne RIEN saisir dans ces cellules" sqref="A54 A90 A39 A51 A43 A47 A71 A28 A34 A20" xr:uid="{2FEA718D-98A1-477C-8C70-3671A357BBBC}"/>
    <dataValidation type="whole" allowBlank="1" showInputMessage="1" showErrorMessage="1" sqref="D76:D90" xr:uid="{0DDBB68D-F295-4A10-8549-AF42AC05E736}">
      <formula1>0</formula1>
      <formula2>1000000000000000</formula2>
    </dataValidation>
    <dataValidation type="decimal" allowBlank="1" showInputMessage="1" showErrorMessage="1" sqref="C76:C90" xr:uid="{3E4146DA-5A9A-4878-A6FB-403C4390D2E8}">
      <formula1>0</formula1>
      <formula2>1000000000000000</formula2>
    </dataValidation>
    <dataValidation type="whole" allowBlank="1" showInputMessage="1" showErrorMessage="1" sqref="E51 E43 E47 C39 D20:D39 C20 C28 C34 D43:D54 C43 C47 C51 C54" xr:uid="{E7438203-64E6-42C3-BC6E-3482CEA43B1B}">
      <formula1>0</formula1>
      <formula2>1000000000</formula2>
    </dataValidation>
    <dataValidation type="whole" allowBlank="1" showInputMessage="1" showErrorMessage="1" sqref="D59:D72" xr:uid="{7CD4F1AD-8E54-42BD-B219-9288E6CE5066}">
      <formula1>0</formula1>
      <formula2>1000000000000000000</formula2>
    </dataValidation>
    <dataValidation type="decimal" allowBlank="1" showInputMessage="1" showErrorMessage="1" sqref="C59:C72" xr:uid="{961ABD8C-495F-4C78-8CB2-B0B98FFA92B3}">
      <formula1>0</formula1>
      <formula2>100000000000000000</formula2>
    </dataValidation>
    <dataValidation type="decimal" allowBlank="1" showInputMessage="1" showErrorMessage="1" sqref="C21:C27 C29:C33 C35:C38 C44:C46 C48:C50 C52:C53" xr:uid="{A9CA12DD-FB3E-4A19-AF0B-D7920B31BDB4}">
      <formula1>0</formula1>
      <formula2>1000000000</formula2>
    </dataValidation>
  </dataValidations>
  <printOptions horizontalCentered="1" verticalCentered="1" gridLines="1"/>
  <pageMargins left="0" right="0" top="0" bottom="0" header="0.51181102362204722" footer="0.51181102362204722"/>
  <pageSetup paperSize="9" scale="40" fitToHeight="0" orientation="portrait" r:id="rId1"/>
  <headerFooter>
    <oddHeader>&amp;L&amp;F - &amp;A</oddHeader>
    <oddFooter>&amp;R&amp;P/&amp;N</oddFooter>
  </headerFooter>
  <rowBreaks count="2" manualBreakCount="2">
    <brk id="55" max="4" man="1"/>
    <brk id="91" max="4"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DE5AB-FDE9-40B3-91BF-BE26996A0024}">
  <sheetPr>
    <tabColor rgb="FFFFC000"/>
  </sheetPr>
  <dimension ref="B2:B4"/>
  <sheetViews>
    <sheetView workbookViewId="0">
      <selection activeCell="B27" sqref="B27"/>
    </sheetView>
  </sheetViews>
  <sheetFormatPr baseColWidth="10" defaultRowHeight="14.5" x14ac:dyDescent="0.35"/>
  <cols>
    <col min="2" max="2" width="60.453125" customWidth="1"/>
  </cols>
  <sheetData>
    <row r="2" spans="2:2" ht="18.5" x14ac:dyDescent="0.45">
      <c r="B2" s="309" t="s">
        <v>353</v>
      </c>
    </row>
    <row r="3" spans="2:2" ht="29" x14ac:dyDescent="0.35">
      <c r="B3" s="310" t="s">
        <v>352</v>
      </c>
    </row>
    <row r="4" spans="2:2" x14ac:dyDescent="0.35">
      <c r="B4" s="310" t="s">
        <v>351</v>
      </c>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649A61-3218-4F12-8510-E35547C28D4D}">
  <sheetPr>
    <tabColor theme="5"/>
    <pageSetUpPr fitToPage="1"/>
  </sheetPr>
  <dimension ref="A1:E18"/>
  <sheetViews>
    <sheetView zoomScaleNormal="100" workbookViewId="0">
      <selection activeCell="B4" sqref="B4"/>
    </sheetView>
  </sheetViews>
  <sheetFormatPr baseColWidth="10" defaultRowHeight="14.5" x14ac:dyDescent="0.35"/>
  <cols>
    <col min="1" max="1" width="21.54296875" customWidth="1"/>
    <col min="2" max="2" width="64" customWidth="1"/>
    <col min="3" max="3" width="25.1796875" customWidth="1"/>
    <col min="4" max="4" width="32.1796875" customWidth="1"/>
  </cols>
  <sheetData>
    <row r="1" spans="1:5" ht="56.25" customHeight="1" x14ac:dyDescent="0.35">
      <c r="A1" s="411" t="s">
        <v>350</v>
      </c>
      <c r="B1" s="411"/>
      <c r="C1" s="411"/>
      <c r="D1" s="411"/>
      <c r="E1" s="15"/>
    </row>
    <row r="2" spans="1:5" ht="36.75" customHeight="1" thickBot="1" x14ac:dyDescent="0.65">
      <c r="A2" s="18"/>
      <c r="C2" s="15"/>
      <c r="D2" s="16"/>
      <c r="E2" s="15"/>
    </row>
    <row r="3" spans="1:5" ht="24" thickBot="1" x14ac:dyDescent="0.4">
      <c r="A3" s="117" t="s">
        <v>193</v>
      </c>
      <c r="B3" s="275">
        <f>'1a-PRTK-DGOS_26 budget'!B3</f>
        <v>0</v>
      </c>
    </row>
    <row r="4" spans="1:5" ht="15" thickBot="1" x14ac:dyDescent="0.4"/>
    <row r="5" spans="1:5" s="24" customFormat="1" ht="30.75" customHeight="1" thickBot="1" x14ac:dyDescent="0.4">
      <c r="A5" s="26" t="s">
        <v>51</v>
      </c>
      <c r="B5" s="27"/>
      <c r="C5" s="27"/>
      <c r="D5" s="27"/>
      <c r="E5" s="28"/>
    </row>
    <row r="7" spans="1:5" ht="52.5" customHeight="1" x14ac:dyDescent="0.35">
      <c r="A7" s="20"/>
      <c r="B7" s="23" t="s">
        <v>52</v>
      </c>
      <c r="C7" s="23" t="s">
        <v>19</v>
      </c>
      <c r="D7" s="21" t="s">
        <v>8</v>
      </c>
    </row>
    <row r="8" spans="1:5" ht="43.5" customHeight="1" x14ac:dyDescent="0.35">
      <c r="A8" s="21" t="s">
        <v>9</v>
      </c>
      <c r="B8" s="22"/>
      <c r="C8" s="22"/>
      <c r="D8" s="22"/>
    </row>
    <row r="9" spans="1:5" ht="31.5" customHeight="1" x14ac:dyDescent="0.35">
      <c r="A9" s="21" t="s">
        <v>10</v>
      </c>
      <c r="B9" s="22"/>
      <c r="C9" s="22"/>
      <c r="D9" s="22"/>
    </row>
    <row r="10" spans="1:5" ht="30.75" customHeight="1" x14ac:dyDescent="0.35">
      <c r="A10" s="21" t="s">
        <v>11</v>
      </c>
      <c r="B10" s="22"/>
      <c r="C10" s="22"/>
      <c r="D10" s="22"/>
    </row>
    <row r="11" spans="1:5" ht="27" customHeight="1" x14ac:dyDescent="0.35">
      <c r="A11" s="21" t="s">
        <v>12</v>
      </c>
      <c r="B11" s="22"/>
      <c r="C11" s="22"/>
      <c r="D11" s="22"/>
    </row>
    <row r="12" spans="1:5" ht="28.5" customHeight="1" x14ac:dyDescent="0.35">
      <c r="A12" s="21" t="s">
        <v>13</v>
      </c>
      <c r="B12" s="22"/>
      <c r="C12" s="22"/>
      <c r="D12" s="22"/>
    </row>
    <row r="13" spans="1:5" ht="28.5" customHeight="1" x14ac:dyDescent="0.35">
      <c r="A13" s="21" t="s">
        <v>14</v>
      </c>
      <c r="B13" s="22"/>
      <c r="C13" s="22"/>
      <c r="D13" s="22"/>
    </row>
    <row r="14" spans="1:5" ht="29.25" customHeight="1" x14ac:dyDescent="0.35">
      <c r="A14" s="21" t="s">
        <v>15</v>
      </c>
      <c r="B14" s="22"/>
      <c r="C14" s="22"/>
      <c r="D14" s="22"/>
    </row>
    <row r="15" spans="1:5" ht="30" customHeight="1" x14ac:dyDescent="0.35">
      <c r="A15" s="21" t="s">
        <v>16</v>
      </c>
      <c r="B15" s="22"/>
      <c r="C15" s="22"/>
      <c r="D15" s="22"/>
    </row>
    <row r="16" spans="1:5" ht="29.25" customHeight="1" x14ac:dyDescent="0.35">
      <c r="A16" s="21" t="s">
        <v>17</v>
      </c>
      <c r="B16" s="22"/>
      <c r="C16" s="22"/>
      <c r="D16" s="22"/>
    </row>
    <row r="17" spans="1:4" ht="34.5" customHeight="1" x14ac:dyDescent="0.35">
      <c r="A17" s="21" t="s">
        <v>18</v>
      </c>
      <c r="B17" s="22"/>
      <c r="C17" s="22"/>
      <c r="D17" s="22"/>
    </row>
    <row r="18" spans="1:4" ht="34.5" customHeight="1" x14ac:dyDescent="0.35">
      <c r="A18" s="21" t="s">
        <v>72</v>
      </c>
      <c r="B18" s="22"/>
      <c r="C18" s="22"/>
      <c r="D18" s="22"/>
    </row>
  </sheetData>
  <mergeCells count="1">
    <mergeCell ref="A1:D1"/>
  </mergeCells>
  <printOptions horizontalCentered="1" verticalCentered="1"/>
  <pageMargins left="0.70866141732283472" right="0.70866141732283472" top="0.74803149606299213" bottom="0.74803149606299213" header="0.31496062992125984" footer="0.31496062992125984"/>
  <pageSetup paperSize="8" orientation="landscape" r:id="rId1"/>
  <headerFooter>
    <oddHeader>&amp;L&amp;F-&amp;A</oddHeader>
    <oddFooter>&amp;C&amp;P/&amp;N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EA4A3D-FDAC-4634-82BB-5D5666FEF124}">
  <dimension ref="A1:N76"/>
  <sheetViews>
    <sheetView zoomScaleNormal="100" workbookViewId="0">
      <selection activeCell="L20" sqref="L20"/>
    </sheetView>
  </sheetViews>
  <sheetFormatPr baseColWidth="10" defaultRowHeight="14.5" x14ac:dyDescent="0.35"/>
  <sheetData>
    <row r="1" spans="1:14" ht="15" thickBot="1" x14ac:dyDescent="0.4"/>
    <row r="2" spans="1:14" ht="43.5" customHeight="1" thickBot="1" x14ac:dyDescent="0.4">
      <c r="A2" s="418" t="s">
        <v>53</v>
      </c>
      <c r="B2" s="419"/>
      <c r="C2" s="419"/>
      <c r="D2" s="419"/>
      <c r="E2" s="419"/>
      <c r="F2" s="419"/>
      <c r="G2" s="419"/>
      <c r="H2" s="419"/>
      <c r="I2" s="419"/>
      <c r="J2" s="419"/>
      <c r="K2" s="419"/>
      <c r="L2" s="419"/>
      <c r="M2" s="419"/>
      <c r="N2" s="420"/>
    </row>
    <row r="4" spans="1:14" s="32" customFormat="1" x14ac:dyDescent="0.35">
      <c r="A4" s="32" t="s">
        <v>61</v>
      </c>
    </row>
    <row r="5" spans="1:14" ht="15" thickBot="1" x14ac:dyDescent="0.4"/>
    <row r="6" spans="1:14" ht="32.25" customHeight="1" thickBot="1" x14ac:dyDescent="0.4">
      <c r="F6" s="427" t="s">
        <v>37</v>
      </c>
      <c r="G6" s="428"/>
      <c r="H6" s="428"/>
      <c r="I6" s="428"/>
      <c r="J6" s="428"/>
      <c r="K6" s="429"/>
    </row>
    <row r="7" spans="1:14" ht="15" thickBot="1" x14ac:dyDescent="0.4"/>
    <row r="8" spans="1:14" ht="75.75" customHeight="1" thickTop="1" thickBot="1" x14ac:dyDescent="0.5">
      <c r="B8" s="421" t="s">
        <v>36</v>
      </c>
      <c r="C8" s="422"/>
      <c r="D8" s="422"/>
      <c r="E8" s="422"/>
      <c r="F8" s="422"/>
      <c r="G8" s="422"/>
      <c r="H8" s="422"/>
      <c r="I8" s="422"/>
      <c r="J8" s="422"/>
      <c r="K8" s="422"/>
      <c r="L8" s="422"/>
      <c r="M8" s="422"/>
      <c r="N8" s="423"/>
    </row>
    <row r="9" spans="1:14" ht="15" thickTop="1" x14ac:dyDescent="0.35"/>
    <row r="11" spans="1:14" ht="15" thickBot="1" x14ac:dyDescent="0.4"/>
    <row r="12" spans="1:14" ht="32.25" customHeight="1" thickBot="1" x14ac:dyDescent="0.4">
      <c r="F12" s="415" t="s">
        <v>38</v>
      </c>
      <c r="G12" s="416"/>
      <c r="H12" s="416"/>
      <c r="I12" s="416"/>
      <c r="J12" s="416"/>
      <c r="K12" s="417"/>
    </row>
    <row r="14" spans="1:14" x14ac:dyDescent="0.35">
      <c r="A14" s="29"/>
    </row>
    <row r="16" spans="1:14" ht="15" thickBot="1" x14ac:dyDescent="0.4"/>
    <row r="17" spans="2:14" ht="75.75" customHeight="1" thickTop="1" thickBot="1" x14ac:dyDescent="0.4">
      <c r="B17" s="412" t="s">
        <v>43</v>
      </c>
      <c r="C17" s="413"/>
      <c r="D17" s="413"/>
      <c r="E17" s="413"/>
      <c r="F17" s="413"/>
      <c r="G17" s="413"/>
      <c r="H17" s="413"/>
      <c r="I17" s="413"/>
      <c r="J17" s="413"/>
      <c r="K17" s="413"/>
      <c r="L17" s="413"/>
      <c r="M17" s="413"/>
      <c r="N17" s="414"/>
    </row>
    <row r="18" spans="2:14" ht="15" thickTop="1" x14ac:dyDescent="0.35"/>
    <row r="19" spans="2:14" ht="15" thickBot="1" x14ac:dyDescent="0.4"/>
    <row r="20" spans="2:14" ht="36" customHeight="1" thickTop="1" thickBot="1" x14ac:dyDescent="0.4">
      <c r="B20" s="424" t="s">
        <v>39</v>
      </c>
      <c r="C20" s="425"/>
      <c r="D20" s="425"/>
      <c r="E20" s="425"/>
      <c r="F20" s="426"/>
    </row>
    <row r="21" spans="2:14" ht="15" thickTop="1" x14ac:dyDescent="0.35"/>
    <row r="22" spans="2:14" ht="15" thickBot="1" x14ac:dyDescent="0.4"/>
    <row r="23" spans="2:14" ht="61.5" customHeight="1" thickTop="1" thickBot="1" x14ac:dyDescent="0.4">
      <c r="B23" s="412" t="s">
        <v>40</v>
      </c>
      <c r="C23" s="413"/>
      <c r="D23" s="413"/>
      <c r="E23" s="413"/>
      <c r="F23" s="413"/>
      <c r="G23" s="413"/>
      <c r="H23" s="413"/>
      <c r="I23" s="413"/>
      <c r="J23" s="413"/>
      <c r="K23" s="413"/>
      <c r="L23" s="413"/>
      <c r="M23" s="413"/>
      <c r="N23" s="414"/>
    </row>
    <row r="24" spans="2:14" ht="15" thickTop="1" x14ac:dyDescent="0.35"/>
    <row r="25" spans="2:14" ht="15" thickBot="1" x14ac:dyDescent="0.4"/>
    <row r="26" spans="2:14" ht="61.5" customHeight="1" thickTop="1" thickBot="1" x14ac:dyDescent="0.4">
      <c r="B26" s="430" t="s">
        <v>223</v>
      </c>
      <c r="C26" s="413"/>
      <c r="D26" s="413"/>
      <c r="E26" s="413"/>
      <c r="F26" s="413"/>
      <c r="G26" s="413"/>
      <c r="H26" s="413"/>
      <c r="I26" s="413"/>
      <c r="J26" s="413"/>
      <c r="K26" s="413"/>
      <c r="L26" s="413"/>
      <c r="M26" s="413"/>
      <c r="N26" s="414"/>
    </row>
    <row r="27" spans="2:14" ht="15" thickTop="1" x14ac:dyDescent="0.35"/>
    <row r="30" spans="2:14" ht="15" thickBot="1" x14ac:dyDescent="0.4"/>
    <row r="31" spans="2:14" ht="75.75" customHeight="1" thickTop="1" thickBot="1" x14ac:dyDescent="0.4">
      <c r="B31" s="412" t="s">
        <v>41</v>
      </c>
      <c r="C31" s="413"/>
      <c r="D31" s="413"/>
      <c r="E31" s="413"/>
      <c r="F31" s="413"/>
      <c r="G31" s="413"/>
      <c r="H31" s="413"/>
      <c r="I31" s="413"/>
      <c r="J31" s="413"/>
      <c r="K31" s="413"/>
      <c r="L31" s="413"/>
      <c r="M31" s="413"/>
      <c r="N31" s="414"/>
    </row>
    <row r="32" spans="2:14" ht="15" thickTop="1" x14ac:dyDescent="0.35"/>
    <row r="33" spans="2:14" ht="15" thickBot="1" x14ac:dyDescent="0.4"/>
    <row r="34" spans="2:14" ht="36" customHeight="1" thickTop="1" thickBot="1" x14ac:dyDescent="0.4">
      <c r="B34" s="424" t="s">
        <v>39</v>
      </c>
      <c r="C34" s="425"/>
      <c r="D34" s="425"/>
      <c r="E34" s="425"/>
      <c r="F34" s="426"/>
    </row>
    <row r="35" spans="2:14" ht="15" thickTop="1" x14ac:dyDescent="0.35"/>
    <row r="36" spans="2:14" ht="15" thickBot="1" x14ac:dyDescent="0.4"/>
    <row r="37" spans="2:14" ht="72" customHeight="1" thickTop="1" thickBot="1" x14ac:dyDescent="0.4">
      <c r="B37" s="412" t="s">
        <v>224</v>
      </c>
      <c r="C37" s="413"/>
      <c r="D37" s="413"/>
      <c r="E37" s="413"/>
      <c r="F37" s="413"/>
      <c r="G37" s="413"/>
      <c r="H37" s="413"/>
      <c r="I37" s="413"/>
      <c r="J37" s="413"/>
      <c r="K37" s="413"/>
      <c r="L37" s="413"/>
      <c r="M37" s="413"/>
      <c r="N37" s="414"/>
    </row>
    <row r="38" spans="2:14" ht="15" thickTop="1" x14ac:dyDescent="0.35"/>
    <row r="39" spans="2:14" ht="15" thickBot="1" x14ac:dyDescent="0.4"/>
    <row r="40" spans="2:14" ht="61.5" customHeight="1" thickTop="1" thickBot="1" x14ac:dyDescent="0.4">
      <c r="B40" s="412" t="s">
        <v>225</v>
      </c>
      <c r="C40" s="413"/>
      <c r="D40" s="413"/>
      <c r="E40" s="413"/>
      <c r="F40" s="413"/>
      <c r="G40" s="413"/>
      <c r="H40" s="413"/>
      <c r="I40" s="413"/>
      <c r="J40" s="413"/>
      <c r="K40" s="413"/>
      <c r="L40" s="413"/>
      <c r="M40" s="413"/>
      <c r="N40" s="414"/>
    </row>
    <row r="41" spans="2:14" ht="15" thickTop="1" x14ac:dyDescent="0.35"/>
    <row r="42" spans="2:14" ht="15" thickBot="1" x14ac:dyDescent="0.4"/>
    <row r="43" spans="2:14" ht="61.5" customHeight="1" thickTop="1" thickBot="1" x14ac:dyDescent="0.4">
      <c r="B43" s="412" t="s">
        <v>42</v>
      </c>
      <c r="C43" s="413"/>
      <c r="D43" s="413"/>
      <c r="E43" s="413"/>
      <c r="F43" s="413"/>
      <c r="G43" s="413"/>
      <c r="H43" s="413"/>
      <c r="I43" s="413"/>
      <c r="J43" s="413"/>
      <c r="K43" s="413"/>
      <c r="L43" s="413"/>
      <c r="M43" s="413"/>
      <c r="N43" s="414"/>
    </row>
    <row r="44" spans="2:14" ht="15" thickTop="1" x14ac:dyDescent="0.35"/>
    <row r="45" spans="2:14" ht="15" thickBot="1" x14ac:dyDescent="0.4"/>
    <row r="46" spans="2:14" ht="61.5" customHeight="1" thickTop="1" thickBot="1" x14ac:dyDescent="0.4">
      <c r="B46" s="430" t="s">
        <v>226</v>
      </c>
      <c r="C46" s="413"/>
      <c r="D46" s="413"/>
      <c r="E46" s="413"/>
      <c r="F46" s="413"/>
      <c r="G46" s="413"/>
      <c r="H46" s="413"/>
      <c r="I46" s="413"/>
      <c r="J46" s="413"/>
      <c r="K46" s="413"/>
      <c r="L46" s="413"/>
      <c r="M46" s="413"/>
      <c r="N46" s="414"/>
    </row>
    <row r="47" spans="2:14" ht="15" thickTop="1" x14ac:dyDescent="0.35"/>
    <row r="50" spans="2:14" ht="15" thickBot="1" x14ac:dyDescent="0.4"/>
    <row r="51" spans="2:14" ht="75.75" customHeight="1" thickTop="1" thickBot="1" x14ac:dyDescent="0.4">
      <c r="B51" s="430" t="s">
        <v>54</v>
      </c>
      <c r="C51" s="413"/>
      <c r="D51" s="413"/>
      <c r="E51" s="413"/>
      <c r="F51" s="413"/>
      <c r="G51" s="413"/>
      <c r="H51" s="413"/>
      <c r="I51" s="413"/>
      <c r="J51" s="413"/>
      <c r="K51" s="413"/>
      <c r="L51" s="413"/>
      <c r="M51" s="413"/>
      <c r="N51" s="414"/>
    </row>
    <row r="52" spans="2:14" ht="15" thickTop="1" x14ac:dyDescent="0.35"/>
    <row r="53" spans="2:14" ht="15" thickBot="1" x14ac:dyDescent="0.4"/>
    <row r="54" spans="2:14" ht="36" customHeight="1" thickTop="1" thickBot="1" x14ac:dyDescent="0.4">
      <c r="B54" s="424" t="s">
        <v>39</v>
      </c>
      <c r="C54" s="425"/>
      <c r="D54" s="425"/>
      <c r="E54" s="425"/>
      <c r="F54" s="426"/>
    </row>
    <row r="55" spans="2:14" ht="15" thickTop="1" x14ac:dyDescent="0.35"/>
    <row r="56" spans="2:14" ht="15" thickBot="1" x14ac:dyDescent="0.4"/>
    <row r="57" spans="2:14" ht="72" customHeight="1" thickTop="1" thickBot="1" x14ac:dyDescent="0.4">
      <c r="B57" s="430" t="s">
        <v>55</v>
      </c>
      <c r="C57" s="413"/>
      <c r="D57" s="413"/>
      <c r="E57" s="413"/>
      <c r="F57" s="413"/>
      <c r="G57" s="413"/>
      <c r="H57" s="413"/>
      <c r="I57" s="413"/>
      <c r="J57" s="413"/>
      <c r="K57" s="413"/>
      <c r="L57" s="413"/>
      <c r="M57" s="413"/>
      <c r="N57" s="414"/>
    </row>
    <row r="58" spans="2:14" ht="15" thickTop="1" x14ac:dyDescent="0.35"/>
    <row r="59" spans="2:14" ht="15" thickBot="1" x14ac:dyDescent="0.4"/>
    <row r="60" spans="2:14" ht="71.25" customHeight="1" thickTop="1" thickBot="1" x14ac:dyDescent="0.4">
      <c r="B60" s="412" t="s">
        <v>44</v>
      </c>
      <c r="C60" s="413"/>
      <c r="D60" s="413"/>
      <c r="E60" s="413"/>
      <c r="F60" s="413"/>
      <c r="G60" s="413"/>
      <c r="H60" s="413"/>
      <c r="I60" s="413"/>
      <c r="J60" s="413"/>
      <c r="K60" s="413"/>
      <c r="L60" s="413"/>
      <c r="M60" s="413"/>
      <c r="N60" s="414"/>
    </row>
    <row r="61" spans="2:14" ht="15" thickTop="1" x14ac:dyDescent="0.35"/>
    <row r="65" spans="2:14" ht="15" thickBot="1" x14ac:dyDescent="0.4"/>
    <row r="66" spans="2:14" ht="75.75" customHeight="1" thickTop="1" thickBot="1" x14ac:dyDescent="0.4">
      <c r="B66" s="431" t="s">
        <v>50</v>
      </c>
      <c r="C66" s="432"/>
      <c r="D66" s="432"/>
      <c r="E66" s="432"/>
      <c r="F66" s="432"/>
      <c r="G66" s="432"/>
      <c r="H66" s="432"/>
      <c r="I66" s="432"/>
      <c r="J66" s="432"/>
      <c r="K66" s="432"/>
      <c r="L66" s="432"/>
      <c r="M66" s="432"/>
      <c r="N66" s="433"/>
    </row>
    <row r="67" spans="2:14" ht="15" thickTop="1" x14ac:dyDescent="0.35"/>
    <row r="68" spans="2:14" ht="15" thickBot="1" x14ac:dyDescent="0.4"/>
    <row r="69" spans="2:14" ht="98.25" customHeight="1" thickTop="1" thickBot="1" x14ac:dyDescent="0.4">
      <c r="B69" s="430" t="s">
        <v>49</v>
      </c>
      <c r="C69" s="413"/>
      <c r="D69" s="413"/>
      <c r="E69" s="413"/>
      <c r="F69" s="413"/>
      <c r="G69" s="413"/>
      <c r="H69" s="413"/>
      <c r="I69" s="413"/>
      <c r="J69" s="413"/>
      <c r="K69" s="413"/>
      <c r="L69" s="413"/>
      <c r="M69" s="413"/>
      <c r="N69" s="414"/>
    </row>
    <row r="70" spans="2:14" ht="31.5" customHeight="1" thickTop="1" x14ac:dyDescent="0.35"/>
    <row r="71" spans="2:14" ht="15" thickBot="1" x14ac:dyDescent="0.4"/>
    <row r="72" spans="2:14" ht="60" customHeight="1" thickTop="1" thickBot="1" x14ac:dyDescent="0.4">
      <c r="B72" s="430" t="s">
        <v>48</v>
      </c>
      <c r="C72" s="413"/>
      <c r="D72" s="413"/>
      <c r="E72" s="413"/>
      <c r="F72" s="413"/>
      <c r="G72" s="413"/>
      <c r="H72" s="413"/>
      <c r="I72" s="413"/>
      <c r="J72" s="413"/>
      <c r="K72" s="413"/>
      <c r="L72" s="413"/>
      <c r="M72" s="413"/>
      <c r="N72" s="414"/>
    </row>
    <row r="73" spans="2:14" ht="15" thickTop="1" x14ac:dyDescent="0.35"/>
    <row r="74" spans="2:14" ht="15" thickBot="1" x14ac:dyDescent="0.4"/>
    <row r="75" spans="2:14" ht="48.75" customHeight="1" thickTop="1" thickBot="1" x14ac:dyDescent="0.4">
      <c r="B75" s="430" t="s">
        <v>62</v>
      </c>
      <c r="C75" s="413"/>
      <c r="D75" s="413"/>
      <c r="E75" s="413"/>
      <c r="F75" s="413"/>
      <c r="G75" s="413"/>
      <c r="H75" s="413"/>
      <c r="I75" s="413"/>
      <c r="J75" s="413"/>
      <c r="K75" s="413"/>
      <c r="L75" s="413"/>
      <c r="M75" s="413"/>
      <c r="N75" s="414"/>
    </row>
    <row r="76" spans="2:14" ht="15" thickTop="1" x14ac:dyDescent="0.35"/>
  </sheetData>
  <mergeCells count="22">
    <mergeCell ref="B75:N75"/>
    <mergeCell ref="B31:N31"/>
    <mergeCell ref="B34:F34"/>
    <mergeCell ref="B37:N37"/>
    <mergeCell ref="B26:N26"/>
    <mergeCell ref="B40:N40"/>
    <mergeCell ref="B66:N66"/>
    <mergeCell ref="B69:N69"/>
    <mergeCell ref="B72:N72"/>
    <mergeCell ref="B43:N43"/>
    <mergeCell ref="B60:N60"/>
    <mergeCell ref="B46:N46"/>
    <mergeCell ref="B51:N51"/>
    <mergeCell ref="B54:F54"/>
    <mergeCell ref="B57:N57"/>
    <mergeCell ref="B23:N23"/>
    <mergeCell ref="F12:K12"/>
    <mergeCell ref="A2:N2"/>
    <mergeCell ref="B8:N8"/>
    <mergeCell ref="B17:N17"/>
    <mergeCell ref="B20:F20"/>
    <mergeCell ref="F6:K6"/>
  </mergeCells>
  <printOptions horizontalCentered="1" verticalCentered="1"/>
  <pageMargins left="0.70866141732283472" right="0.70866141732283472" top="0" bottom="0" header="0.31496062992125984" footer="0.31496062992125984"/>
  <pageSetup paperSize="8" orientation="landscape" r:id="rId1"/>
  <headerFooter>
    <oddHeader>&amp;L&amp;F - &amp;A</oddHeader>
    <oddFooter>&amp;R&amp;P/&amp;N</oddFooter>
  </headerFooter>
  <rowBreaks count="2" manualBreakCount="2">
    <brk id="29" max="16383" man="1"/>
    <brk id="4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6A8EA3-9C1D-438C-94D2-930DB8FBC868}">
  <sheetPr>
    <pageSetUpPr fitToPage="1"/>
  </sheetPr>
  <dimension ref="B1:J26"/>
  <sheetViews>
    <sheetView zoomScaleNormal="100" workbookViewId="0">
      <selection activeCell="B1" sqref="B1:I1"/>
    </sheetView>
  </sheetViews>
  <sheetFormatPr baseColWidth="10" defaultRowHeight="14.5" x14ac:dyDescent="0.35"/>
  <cols>
    <col min="2" max="2" width="3.1796875" bestFit="1" customWidth="1"/>
    <col min="3" max="3" width="60.54296875" customWidth="1"/>
    <col min="4" max="4" width="66.7265625" customWidth="1"/>
    <col min="5" max="5" width="21.26953125" bestFit="1" customWidth="1"/>
    <col min="6" max="6" width="13.81640625" customWidth="1"/>
    <col min="7" max="7" width="12.54296875" style="33" bestFit="1" customWidth="1"/>
    <col min="9" max="9" width="7.453125" bestFit="1" customWidth="1"/>
  </cols>
  <sheetData>
    <row r="1" spans="2:10" x14ac:dyDescent="0.35">
      <c r="B1" s="434" t="s">
        <v>378</v>
      </c>
      <c r="C1" s="435"/>
      <c r="D1" s="435"/>
      <c r="E1" s="435"/>
      <c r="F1" s="435"/>
      <c r="G1" s="435"/>
      <c r="H1" s="435"/>
      <c r="I1" s="436"/>
    </row>
    <row r="2" spans="2:10" x14ac:dyDescent="0.35">
      <c r="B2" s="435"/>
      <c r="C2" s="435"/>
      <c r="D2" s="435"/>
      <c r="E2" s="435"/>
      <c r="F2" s="435"/>
      <c r="G2" s="435"/>
      <c r="H2" s="435"/>
      <c r="I2" s="435"/>
    </row>
    <row r="3" spans="2:10" x14ac:dyDescent="0.35">
      <c r="B3" s="43" t="s">
        <v>74</v>
      </c>
      <c r="C3" s="43" t="s">
        <v>75</v>
      </c>
      <c r="D3" s="43" t="s">
        <v>76</v>
      </c>
      <c r="E3" s="68" t="s">
        <v>137</v>
      </c>
      <c r="F3" s="69"/>
      <c r="G3" s="70"/>
      <c r="H3" s="71"/>
      <c r="I3" s="72"/>
    </row>
    <row r="4" spans="2:10" ht="58" x14ac:dyDescent="0.35">
      <c r="B4" s="42">
        <v>1</v>
      </c>
      <c r="C4" s="39" t="s">
        <v>232</v>
      </c>
      <c r="D4" s="277" t="s">
        <v>233</v>
      </c>
      <c r="E4" s="278"/>
      <c r="F4" s="279"/>
      <c r="G4" s="40"/>
      <c r="H4" s="280"/>
      <c r="I4" s="280"/>
      <c r="J4" s="281"/>
    </row>
    <row r="5" spans="2:10" ht="43.5" x14ac:dyDescent="0.35">
      <c r="B5" s="42">
        <v>2</v>
      </c>
      <c r="C5" s="42" t="s">
        <v>77</v>
      </c>
      <c r="D5" s="42" t="s">
        <v>78</v>
      </c>
      <c r="E5" s="44"/>
      <c r="F5" s="45"/>
      <c r="G5" s="46"/>
      <c r="H5" s="47"/>
      <c r="I5" s="48"/>
    </row>
    <row r="6" spans="2:10" ht="43.5" x14ac:dyDescent="0.35">
      <c r="B6" s="42">
        <v>3</v>
      </c>
      <c r="C6" s="42" t="s">
        <v>79</v>
      </c>
      <c r="D6" s="42" t="s">
        <v>80</v>
      </c>
      <c r="E6" s="44"/>
      <c r="F6" s="45"/>
      <c r="G6" s="46"/>
      <c r="H6" s="47"/>
      <c r="I6" s="48"/>
    </row>
    <row r="7" spans="2:10" s="73" customFormat="1" ht="43.5" x14ac:dyDescent="0.35">
      <c r="B7" s="42">
        <v>4</v>
      </c>
      <c r="C7" s="42" t="s">
        <v>100</v>
      </c>
      <c r="D7" s="42" t="s">
        <v>101</v>
      </c>
      <c r="E7" s="49"/>
      <c r="F7" s="50"/>
      <c r="G7" s="51"/>
      <c r="H7" s="52"/>
      <c r="I7" s="53"/>
    </row>
    <row r="8" spans="2:10" ht="81.75" customHeight="1" x14ac:dyDescent="0.35">
      <c r="B8" s="437">
        <v>5</v>
      </c>
      <c r="C8" s="67" t="s">
        <v>135</v>
      </c>
      <c r="D8" s="439" t="s">
        <v>138</v>
      </c>
      <c r="E8" s="74" t="s">
        <v>102</v>
      </c>
      <c r="F8" s="75" t="s">
        <v>103</v>
      </c>
      <c r="G8" s="75" t="s">
        <v>104</v>
      </c>
      <c r="H8" s="75" t="s">
        <v>105</v>
      </c>
      <c r="I8" s="76" t="s">
        <v>106</v>
      </c>
    </row>
    <row r="9" spans="2:10" ht="58" x14ac:dyDescent="0.35">
      <c r="B9" s="438"/>
      <c r="C9" s="77"/>
      <c r="D9" s="440"/>
      <c r="E9" s="74" t="s">
        <v>102</v>
      </c>
      <c r="F9" s="75" t="s">
        <v>107</v>
      </c>
      <c r="G9" s="75" t="s">
        <v>104</v>
      </c>
      <c r="H9" s="75" t="s">
        <v>105</v>
      </c>
      <c r="I9" s="76" t="s">
        <v>108</v>
      </c>
    </row>
    <row r="10" spans="2:10" ht="116" x14ac:dyDescent="0.35">
      <c r="B10" s="42">
        <v>6</v>
      </c>
      <c r="C10" s="67" t="s">
        <v>139</v>
      </c>
      <c r="D10" s="77" t="s">
        <v>140</v>
      </c>
      <c r="E10" s="74" t="s">
        <v>102</v>
      </c>
      <c r="F10" s="75" t="s">
        <v>107</v>
      </c>
      <c r="G10" s="75" t="s">
        <v>104</v>
      </c>
      <c r="H10" s="75" t="s">
        <v>105</v>
      </c>
      <c r="I10" s="76" t="s">
        <v>141</v>
      </c>
    </row>
    <row r="11" spans="2:10" ht="29" x14ac:dyDescent="0.35">
      <c r="B11" s="42">
        <v>7</v>
      </c>
      <c r="C11" s="42" t="s">
        <v>81</v>
      </c>
      <c r="D11" s="43" t="s">
        <v>82</v>
      </c>
      <c r="E11" s="44"/>
      <c r="F11" s="45"/>
      <c r="G11" s="46"/>
      <c r="H11" s="47"/>
      <c r="I11" s="48"/>
    </row>
    <row r="12" spans="2:10" ht="137.25" customHeight="1" x14ac:dyDescent="0.35">
      <c r="B12" s="42">
        <v>8</v>
      </c>
      <c r="C12" s="42" t="s">
        <v>83</v>
      </c>
      <c r="D12" s="42" t="s">
        <v>234</v>
      </c>
      <c r="E12" s="44"/>
      <c r="F12" s="45"/>
      <c r="G12" s="46"/>
      <c r="H12" s="47"/>
      <c r="I12" s="48"/>
    </row>
    <row r="13" spans="2:10" ht="102.75" customHeight="1" x14ac:dyDescent="0.35">
      <c r="B13" s="42">
        <v>9</v>
      </c>
      <c r="C13" s="42" t="s">
        <v>84</v>
      </c>
      <c r="D13" s="42" t="s">
        <v>235</v>
      </c>
      <c r="E13" s="44"/>
      <c r="F13" s="45"/>
      <c r="G13" s="46"/>
      <c r="H13" s="47"/>
      <c r="I13" s="48"/>
    </row>
    <row r="14" spans="2:10" ht="43.5" x14ac:dyDescent="0.35">
      <c r="B14" s="42">
        <v>10</v>
      </c>
      <c r="C14" s="42" t="s">
        <v>109</v>
      </c>
      <c r="D14" s="43" t="s">
        <v>110</v>
      </c>
      <c r="E14" s="44"/>
      <c r="F14" s="45"/>
      <c r="G14" s="46"/>
      <c r="H14" s="47"/>
      <c r="I14" s="48"/>
    </row>
    <row r="15" spans="2:10" ht="116" x14ac:dyDescent="0.35">
      <c r="B15" s="42">
        <v>11</v>
      </c>
      <c r="C15" s="42" t="s">
        <v>236</v>
      </c>
      <c r="D15" s="43" t="s">
        <v>237</v>
      </c>
      <c r="E15" s="44"/>
      <c r="F15" s="45"/>
      <c r="G15" s="46"/>
      <c r="H15" s="47"/>
      <c r="I15" s="48"/>
    </row>
    <row r="16" spans="2:10" ht="116" x14ac:dyDescent="0.35">
      <c r="B16" s="42">
        <v>12</v>
      </c>
      <c r="C16" s="42" t="s">
        <v>238</v>
      </c>
      <c r="D16" s="43" t="s">
        <v>239</v>
      </c>
      <c r="E16" s="44"/>
      <c r="F16" s="45"/>
      <c r="G16" s="46"/>
      <c r="H16" s="47"/>
      <c r="I16" s="48"/>
    </row>
    <row r="17" spans="2:9" ht="43.5" x14ac:dyDescent="0.35">
      <c r="B17" s="42">
        <v>13</v>
      </c>
      <c r="C17" s="42" t="s">
        <v>111</v>
      </c>
      <c r="D17" s="43" t="s">
        <v>112</v>
      </c>
      <c r="E17" s="44"/>
      <c r="F17" s="45"/>
      <c r="G17" s="46"/>
      <c r="H17" s="47"/>
      <c r="I17" s="48"/>
    </row>
    <row r="18" spans="2:9" ht="174" x14ac:dyDescent="0.35">
      <c r="B18" s="42" t="s">
        <v>240</v>
      </c>
      <c r="C18" s="42" t="s">
        <v>113</v>
      </c>
      <c r="D18" s="42" t="s">
        <v>291</v>
      </c>
      <c r="E18" s="44"/>
      <c r="F18" s="45"/>
      <c r="G18" s="46"/>
      <c r="H18" s="47"/>
      <c r="I18" s="48"/>
    </row>
    <row r="19" spans="2:9" ht="43.5" x14ac:dyDescent="0.35">
      <c r="B19" s="328" t="s">
        <v>241</v>
      </c>
      <c r="C19" s="329" t="s">
        <v>292</v>
      </c>
      <c r="D19" s="328" t="s">
        <v>293</v>
      </c>
      <c r="E19" s="44"/>
      <c r="F19" s="45"/>
      <c r="G19" s="46"/>
      <c r="H19" s="47"/>
      <c r="I19" s="48"/>
    </row>
    <row r="20" spans="2:9" ht="72.5" x14ac:dyDescent="0.35">
      <c r="B20" s="42">
        <v>15</v>
      </c>
      <c r="C20" s="42" t="s">
        <v>114</v>
      </c>
      <c r="D20" s="43" t="s">
        <v>115</v>
      </c>
      <c r="E20" s="44"/>
      <c r="F20" s="45"/>
      <c r="G20" s="46"/>
      <c r="H20" s="47"/>
      <c r="I20" s="48"/>
    </row>
    <row r="21" spans="2:9" ht="43.5" x14ac:dyDescent="0.35">
      <c r="B21" s="42">
        <v>16</v>
      </c>
      <c r="C21" s="42" t="s">
        <v>116</v>
      </c>
      <c r="D21" s="43" t="s">
        <v>117</v>
      </c>
      <c r="E21" s="44"/>
      <c r="F21" s="45"/>
      <c r="G21" s="46"/>
      <c r="H21" s="47"/>
      <c r="I21" s="48"/>
    </row>
    <row r="22" spans="2:9" ht="174" x14ac:dyDescent="0.35">
      <c r="B22" s="42">
        <v>17</v>
      </c>
      <c r="C22" s="42" t="s">
        <v>118</v>
      </c>
      <c r="D22" s="43" t="s">
        <v>119</v>
      </c>
      <c r="E22" s="68"/>
      <c r="F22" s="69"/>
      <c r="G22" s="70"/>
      <c r="H22" s="71"/>
      <c r="I22" s="72"/>
    </row>
    <row r="23" spans="2:9" ht="43.5" x14ac:dyDescent="0.35">
      <c r="B23" s="42">
        <v>18</v>
      </c>
      <c r="C23" s="39" t="s">
        <v>133</v>
      </c>
      <c r="D23" s="39" t="s">
        <v>134</v>
      </c>
      <c r="E23" s="64"/>
      <c r="F23" s="65"/>
      <c r="G23" s="40"/>
      <c r="H23" s="40"/>
      <c r="I23" s="66"/>
    </row>
    <row r="24" spans="2:9" x14ac:dyDescent="0.35">
      <c r="B24" s="42">
        <v>19</v>
      </c>
      <c r="C24" s="282" t="s">
        <v>242</v>
      </c>
      <c r="D24" s="39" t="s">
        <v>243</v>
      </c>
      <c r="E24" s="279"/>
      <c r="F24" s="279"/>
      <c r="G24" s="40"/>
      <c r="H24" s="280"/>
      <c r="I24" s="283"/>
    </row>
    <row r="25" spans="2:9" ht="29" x14ac:dyDescent="0.35">
      <c r="B25" s="42">
        <v>20</v>
      </c>
      <c r="C25" s="282" t="s">
        <v>244</v>
      </c>
      <c r="D25" s="39" t="s">
        <v>245</v>
      </c>
      <c r="E25" s="279"/>
      <c r="F25" s="279"/>
      <c r="G25" s="40"/>
      <c r="H25" s="280"/>
      <c r="I25" s="283"/>
    </row>
    <row r="26" spans="2:9" x14ac:dyDescent="0.35">
      <c r="B26" s="41"/>
      <c r="C26" s="41"/>
      <c r="D26" s="41"/>
      <c r="E26" s="41"/>
      <c r="F26" s="41"/>
    </row>
  </sheetData>
  <sheetProtection algorithmName="SHA-512" hashValue="mbeYPZ43kjy7qRJ0EoaIR5QA8RGlDSjFkJRTHhKs6OSEtFUEcdbtHyCoVHJzmWvgOMSa1jp5ZOdsJn7h3Gw5Dw==" saltValue="EAL8LRzrMPbsR16G98FtiQ==" spinCount="100000" sheet="1" objects="1" scenarios="1"/>
  <mergeCells count="4">
    <mergeCell ref="B1:I1"/>
    <mergeCell ref="B2:I2"/>
    <mergeCell ref="B8:B9"/>
    <mergeCell ref="D8:D9"/>
  </mergeCells>
  <pageMargins left="0.7" right="0.7" top="0.75" bottom="0.75" header="0.3" footer="0.3"/>
  <pageSetup paperSize="9" scale="59" fitToHeight="0" orientation="landscape"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8429F6-E6D7-4381-908E-23E293142812}">
  <sheetPr>
    <pageSetUpPr fitToPage="1"/>
  </sheetPr>
  <dimension ref="A1:F144"/>
  <sheetViews>
    <sheetView zoomScale="80" zoomScaleNormal="80" zoomScaleSheetLayoutView="90" zoomScalePageLayoutView="70" workbookViewId="0">
      <selection activeCell="I13" sqref="I13"/>
    </sheetView>
  </sheetViews>
  <sheetFormatPr baseColWidth="10" defaultColWidth="11.453125" defaultRowHeight="14" x14ac:dyDescent="0.3"/>
  <cols>
    <col min="1" max="1" width="68.81640625" style="218" customWidth="1"/>
    <col min="2" max="2" width="93.26953125" style="218" customWidth="1"/>
    <col min="3" max="3" width="28.7265625" style="219" customWidth="1"/>
    <col min="4" max="4" width="28.7265625" style="220" customWidth="1"/>
    <col min="5" max="5" width="28.7265625" style="219" customWidth="1"/>
    <col min="6" max="7" width="15.1796875" style="218" customWidth="1"/>
    <col min="8" max="16384" width="11.453125" style="218"/>
  </cols>
  <sheetData>
    <row r="1" spans="1:6" ht="110.25" customHeight="1" thickBot="1" x14ac:dyDescent="0.35">
      <c r="A1" s="442" t="s">
        <v>379</v>
      </c>
      <c r="B1" s="443"/>
      <c r="C1" s="443"/>
      <c r="D1" s="443"/>
      <c r="E1" s="444"/>
    </row>
    <row r="2" spans="1:6" ht="22.5" customHeight="1" thickBot="1" x14ac:dyDescent="0.35">
      <c r="A2" s="284" t="s">
        <v>294</v>
      </c>
      <c r="B2" s="285" t="s">
        <v>207</v>
      </c>
    </row>
    <row r="3" spans="1:6" ht="23.25" customHeight="1" thickBot="1" x14ac:dyDescent="0.35">
      <c r="A3" s="223" t="s">
        <v>380</v>
      </c>
      <c r="B3" s="330" t="s">
        <v>381</v>
      </c>
      <c r="C3" s="331"/>
      <c r="D3" s="224" t="s">
        <v>382</v>
      </c>
      <c r="E3" s="355">
        <v>20</v>
      </c>
    </row>
    <row r="4" spans="1:6" ht="36.75" customHeight="1" thickBot="1" x14ac:dyDescent="0.35">
      <c r="A4" s="221" t="s">
        <v>258</v>
      </c>
      <c r="B4" s="222" t="s">
        <v>295</v>
      </c>
      <c r="C4" s="286"/>
      <c r="D4" s="224" t="s">
        <v>383</v>
      </c>
      <c r="E4" s="356">
        <v>40</v>
      </c>
    </row>
    <row r="5" spans="1:6" ht="36.75" customHeight="1" x14ac:dyDescent="0.3">
      <c r="A5" s="224" t="s">
        <v>356</v>
      </c>
      <c r="B5" s="225">
        <v>72</v>
      </c>
      <c r="C5" s="286" t="str">
        <f>IF(ISBLANK(B3),"",IF(ISBLANK(B5),"Donnée obligatoire",""))</f>
        <v/>
      </c>
      <c r="D5" s="226" t="s">
        <v>384</v>
      </c>
      <c r="E5" s="350"/>
    </row>
    <row r="6" spans="1:6" ht="36.75" customHeight="1" x14ac:dyDescent="0.3">
      <c r="A6" s="224" t="s">
        <v>209</v>
      </c>
      <c r="B6" s="350">
        <v>300</v>
      </c>
      <c r="C6" s="286" t="str">
        <f>IF(ISBLANK(B3),"",IF(ISBLANK(B6),"Donnée obligatoire (si inclusion)",""))</f>
        <v/>
      </c>
      <c r="D6" s="226"/>
      <c r="E6" s="226"/>
    </row>
    <row r="7" spans="1:6" ht="36.75" customHeight="1" x14ac:dyDescent="0.3">
      <c r="A7" s="224" t="s">
        <v>296</v>
      </c>
      <c r="B7" s="361" t="s">
        <v>297</v>
      </c>
      <c r="C7" s="362"/>
      <c r="D7" s="223"/>
      <c r="E7" s="223"/>
      <c r="F7" s="286" t="str">
        <f>IF(ISBLANK(B3),"",IF(ISBLANK(B7),"Donnée obligatoire",""))</f>
        <v/>
      </c>
    </row>
    <row r="8" spans="1:6" ht="42" customHeight="1" x14ac:dyDescent="0.3">
      <c r="A8" s="224" t="s">
        <v>260</v>
      </c>
      <c r="B8" s="358" t="s">
        <v>298</v>
      </c>
      <c r="C8" s="359"/>
      <c r="D8" s="359"/>
      <c r="E8" s="359"/>
      <c r="F8" s="286" t="str">
        <f>IF(ISBLANK(B3),"",IF(ISBLANK(B8),"Donnée obligatoire (voir commentaire en A8)",""))</f>
        <v/>
      </c>
    </row>
    <row r="9" spans="1:6" ht="80.25" customHeight="1" x14ac:dyDescent="0.3">
      <c r="A9" s="224" t="s">
        <v>261</v>
      </c>
      <c r="B9" s="361" t="s">
        <v>299</v>
      </c>
      <c r="C9" s="363"/>
      <c r="D9" s="359"/>
      <c r="E9" s="359"/>
      <c r="F9" s="286" t="str">
        <f>IF(ISBLANK(B3),"",IF(ISBLANK(B9),"Donnée recommandée (voir commentaire en A9)",""))</f>
        <v/>
      </c>
    </row>
    <row r="10" spans="1:6" ht="36.75" customHeight="1" x14ac:dyDescent="0.3">
      <c r="A10" s="368" t="str">
        <f xml:space="preserve"> [1]RappelData!B9</f>
        <v/>
      </c>
      <c r="B10" s="368"/>
      <c r="C10" s="368"/>
      <c r="D10" s="368"/>
      <c r="E10" s="368"/>
      <c r="F10" s="227"/>
    </row>
    <row r="11" spans="1:6" ht="43.5" customHeight="1" thickBot="1" x14ac:dyDescent="0.35">
      <c r="A11" s="369" t="s">
        <v>246</v>
      </c>
      <c r="B11" s="370"/>
      <c r="C11" s="370"/>
      <c r="D11" s="370"/>
      <c r="E11" s="370"/>
    </row>
    <row r="12" spans="1:6" ht="37.5" customHeight="1" thickBot="1" x14ac:dyDescent="0.35">
      <c r="A12" s="371" t="s">
        <v>247</v>
      </c>
      <c r="B12" s="372"/>
      <c r="C12" s="372"/>
      <c r="D12" s="372"/>
      <c r="E12" s="373"/>
    </row>
    <row r="13" spans="1:6" ht="20.5" thickBot="1" x14ac:dyDescent="0.45">
      <c r="A13" s="228"/>
      <c r="B13" s="228"/>
      <c r="C13" s="229"/>
      <c r="D13" s="230"/>
      <c r="E13" s="229"/>
    </row>
    <row r="14" spans="1:6" ht="52.5" customHeight="1" thickBot="1" x14ac:dyDescent="0.45">
      <c r="A14" s="374" t="s">
        <v>300</v>
      </c>
      <c r="B14" s="445"/>
      <c r="C14" s="445"/>
      <c r="D14" s="445"/>
      <c r="E14" s="446"/>
    </row>
    <row r="15" spans="1:6" x14ac:dyDescent="0.3">
      <c r="A15" s="1"/>
      <c r="B15" s="2"/>
      <c r="C15" s="12"/>
      <c r="D15" s="13"/>
      <c r="E15" s="12"/>
    </row>
    <row r="16" spans="1:6" ht="90.75" customHeight="1" x14ac:dyDescent="0.3">
      <c r="A16" s="441" t="s">
        <v>301</v>
      </c>
      <c r="B16" s="441"/>
      <c r="C16" s="441"/>
      <c r="D16" s="441"/>
      <c r="E16" s="441"/>
    </row>
    <row r="17" spans="1:5" s="233" customFormat="1" ht="90" customHeight="1" thickBot="1" x14ac:dyDescent="0.4">
      <c r="A17" s="231" t="s">
        <v>215</v>
      </c>
      <c r="B17" s="231" t="s">
        <v>216</v>
      </c>
      <c r="C17" s="231" t="s">
        <v>87</v>
      </c>
      <c r="D17" s="231" t="s">
        <v>64</v>
      </c>
      <c r="E17" s="232" t="s">
        <v>65</v>
      </c>
    </row>
    <row r="18" spans="1:5" ht="42.5" thickBot="1" x14ac:dyDescent="0.35">
      <c r="A18" s="25" t="s">
        <v>88</v>
      </c>
      <c r="B18" s="287" t="s">
        <v>248</v>
      </c>
      <c r="C18" s="379" t="s">
        <v>4</v>
      </c>
      <c r="D18" s="381" t="s">
        <v>5</v>
      </c>
      <c r="E18" s="383" t="s">
        <v>6</v>
      </c>
    </row>
    <row r="19" spans="1:5" ht="45" customHeight="1" thickBot="1" x14ac:dyDescent="0.35">
      <c r="A19" s="231" t="s">
        <v>249</v>
      </c>
      <c r="B19" s="231" t="s">
        <v>250</v>
      </c>
      <c r="C19" s="380"/>
      <c r="D19" s="382"/>
      <c r="E19" s="384"/>
    </row>
    <row r="20" spans="1:5" ht="19.5" customHeight="1" thickBot="1" x14ac:dyDescent="0.35">
      <c r="A20" s="377" t="s">
        <v>251</v>
      </c>
      <c r="B20" s="385"/>
      <c r="C20" s="332">
        <f>SUM(C21:C27)</f>
        <v>26</v>
      </c>
      <c r="D20" s="289"/>
      <c r="E20" s="333">
        <f>SUM(E21:E27)</f>
        <v>132971.70000000001</v>
      </c>
    </row>
    <row r="21" spans="1:5" ht="140" x14ac:dyDescent="0.3">
      <c r="A21" s="5" t="s">
        <v>302</v>
      </c>
      <c r="B21" s="334" t="s">
        <v>303</v>
      </c>
      <c r="C21" s="335">
        <v>2.2999999999999998</v>
      </c>
      <c r="D21" s="336">
        <v>6189</v>
      </c>
      <c r="E21" s="303">
        <f>C21*D21</f>
        <v>14234.699999999999</v>
      </c>
    </row>
    <row r="22" spans="1:5" ht="392" x14ac:dyDescent="0.3">
      <c r="A22" s="5" t="s">
        <v>304</v>
      </c>
      <c r="B22" s="337" t="s">
        <v>305</v>
      </c>
      <c r="C22" s="335">
        <v>23.7</v>
      </c>
      <c r="D22" s="336">
        <v>5010</v>
      </c>
      <c r="E22" s="303">
        <f>C22*D22</f>
        <v>118737</v>
      </c>
    </row>
    <row r="23" spans="1:5" x14ac:dyDescent="0.3">
      <c r="A23" s="5"/>
      <c r="B23" s="4"/>
      <c r="C23" s="335"/>
      <c r="D23" s="11"/>
      <c r="E23" s="303">
        <f t="shared" ref="E23:E38" si="0">C23*D23</f>
        <v>0</v>
      </c>
    </row>
    <row r="24" spans="1:5" x14ac:dyDescent="0.3">
      <c r="A24" s="5"/>
      <c r="B24" s="4"/>
      <c r="C24" s="335"/>
      <c r="D24" s="11"/>
      <c r="E24" s="303">
        <f t="shared" si="0"/>
        <v>0</v>
      </c>
    </row>
    <row r="25" spans="1:5" x14ac:dyDescent="0.3">
      <c r="A25" s="5"/>
      <c r="B25" s="4"/>
      <c r="C25" s="335"/>
      <c r="D25" s="11"/>
      <c r="E25" s="303">
        <f t="shared" si="0"/>
        <v>0</v>
      </c>
    </row>
    <row r="26" spans="1:5" x14ac:dyDescent="0.3">
      <c r="A26" s="5"/>
      <c r="B26" s="4"/>
      <c r="C26" s="335"/>
      <c r="D26" s="11"/>
      <c r="E26" s="303">
        <f t="shared" si="0"/>
        <v>0</v>
      </c>
    </row>
    <row r="27" spans="1:5" ht="14.5" thickBot="1" x14ac:dyDescent="0.35">
      <c r="A27" s="5"/>
      <c r="B27" s="4"/>
      <c r="C27" s="335"/>
      <c r="D27" s="11"/>
      <c r="E27" s="303">
        <f t="shared" si="0"/>
        <v>0</v>
      </c>
    </row>
    <row r="28" spans="1:5" ht="18" customHeight="1" thickBot="1" x14ac:dyDescent="0.35">
      <c r="A28" s="377" t="s">
        <v>46</v>
      </c>
      <c r="B28" s="378"/>
      <c r="C28" s="338">
        <f>SUM(C29:C33)</f>
        <v>44.999999999999993</v>
      </c>
      <c r="D28" s="295"/>
      <c r="E28" s="333">
        <f>SUM(E29:E33)</f>
        <v>236413</v>
      </c>
    </row>
    <row r="29" spans="1:5" ht="196" x14ac:dyDescent="0.3">
      <c r="A29" s="5" t="s">
        <v>306</v>
      </c>
      <c r="B29" s="337" t="s">
        <v>307</v>
      </c>
      <c r="C29" s="335">
        <v>2.9</v>
      </c>
      <c r="D29" s="336">
        <v>6189</v>
      </c>
      <c r="E29" s="303">
        <f t="shared" si="0"/>
        <v>17948.099999999999</v>
      </c>
    </row>
    <row r="30" spans="1:5" ht="112" x14ac:dyDescent="0.3">
      <c r="A30" s="5" t="s">
        <v>308</v>
      </c>
      <c r="B30" s="337" t="s">
        <v>309</v>
      </c>
      <c r="C30" s="335">
        <v>1.8</v>
      </c>
      <c r="D30" s="336">
        <v>5493</v>
      </c>
      <c r="E30" s="303">
        <f t="shared" si="0"/>
        <v>9887.4</v>
      </c>
    </row>
    <row r="31" spans="1:5" ht="154" x14ac:dyDescent="0.3">
      <c r="A31" s="5" t="s">
        <v>310</v>
      </c>
      <c r="B31" s="337" t="s">
        <v>311</v>
      </c>
      <c r="C31" s="335">
        <v>4</v>
      </c>
      <c r="D31" s="336">
        <v>5493</v>
      </c>
      <c r="E31" s="303">
        <f t="shared" si="0"/>
        <v>21972</v>
      </c>
    </row>
    <row r="32" spans="1:5" ht="182" x14ac:dyDescent="0.3">
      <c r="A32" s="5" t="s">
        <v>312</v>
      </c>
      <c r="B32" s="337" t="s">
        <v>313</v>
      </c>
      <c r="C32" s="335">
        <v>32.9</v>
      </c>
      <c r="D32" s="336">
        <v>4689</v>
      </c>
      <c r="E32" s="303">
        <f t="shared" si="0"/>
        <v>154268.1</v>
      </c>
    </row>
    <row r="33" spans="1:5" ht="112.5" thickBot="1" x14ac:dyDescent="0.35">
      <c r="A33" s="5" t="s">
        <v>314</v>
      </c>
      <c r="B33" s="337" t="s">
        <v>315</v>
      </c>
      <c r="C33" s="335">
        <v>3.4</v>
      </c>
      <c r="D33" s="336">
        <v>9511</v>
      </c>
      <c r="E33" s="303">
        <f t="shared" si="0"/>
        <v>32337.399999999998</v>
      </c>
    </row>
    <row r="34" spans="1:5" ht="18" customHeight="1" thickBot="1" x14ac:dyDescent="0.35">
      <c r="A34" s="377" t="s">
        <v>47</v>
      </c>
      <c r="B34" s="378"/>
      <c r="C34" s="339">
        <f>SUM(C35:C38)</f>
        <v>5.6999999999999993</v>
      </c>
      <c r="D34" s="295"/>
      <c r="E34" s="333">
        <f>SUM(E35:E38)</f>
        <v>39840.300000000003</v>
      </c>
    </row>
    <row r="35" spans="1:5" ht="157.5" customHeight="1" x14ac:dyDescent="0.3">
      <c r="A35" s="340" t="s">
        <v>316</v>
      </c>
      <c r="B35" s="341" t="s">
        <v>317</v>
      </c>
      <c r="C35" s="335">
        <v>1.1000000000000001</v>
      </c>
      <c r="D35" s="336">
        <v>9511</v>
      </c>
      <c r="E35" s="303">
        <f t="shared" si="0"/>
        <v>10462.1</v>
      </c>
    </row>
    <row r="36" spans="1:5" ht="167.25" customHeight="1" x14ac:dyDescent="0.3">
      <c r="A36" s="340" t="s">
        <v>318</v>
      </c>
      <c r="B36" s="341" t="s">
        <v>319</v>
      </c>
      <c r="C36" s="335">
        <v>1.7</v>
      </c>
      <c r="D36" s="336">
        <v>9511</v>
      </c>
      <c r="E36" s="303">
        <f t="shared" si="0"/>
        <v>16168.699999999999</v>
      </c>
    </row>
    <row r="37" spans="1:5" ht="174" customHeight="1" x14ac:dyDescent="0.3">
      <c r="A37" s="340" t="s">
        <v>320</v>
      </c>
      <c r="B37" s="341" t="s">
        <v>321</v>
      </c>
      <c r="C37" s="335">
        <v>2.9</v>
      </c>
      <c r="D37" s="336">
        <v>4555</v>
      </c>
      <c r="E37" s="303">
        <f t="shared" si="0"/>
        <v>13209.5</v>
      </c>
    </row>
    <row r="38" spans="1:5" x14ac:dyDescent="0.3">
      <c r="A38" s="5"/>
      <c r="B38" s="4"/>
      <c r="C38" s="335"/>
      <c r="D38" s="11"/>
      <c r="E38" s="303">
        <f t="shared" si="0"/>
        <v>0</v>
      </c>
    </row>
    <row r="39" spans="1:5" ht="18" x14ac:dyDescent="0.3">
      <c r="A39" s="10"/>
      <c r="B39" s="10"/>
      <c r="C39" s="342">
        <f>+C20+C28+C34</f>
        <v>76.7</v>
      </c>
      <c r="D39" s="10"/>
      <c r="E39" s="297">
        <f>E34+E28+E20</f>
        <v>409225</v>
      </c>
    </row>
    <row r="40" spans="1:5" s="233" customFormat="1" ht="90" customHeight="1" thickBot="1" x14ac:dyDescent="0.4">
      <c r="A40" s="231" t="s">
        <v>215</v>
      </c>
      <c r="B40" s="237" t="s">
        <v>216</v>
      </c>
      <c r="C40" s="238" t="s">
        <v>87</v>
      </c>
      <c r="D40" s="238" t="s">
        <v>64</v>
      </c>
      <c r="E40" s="232" t="s">
        <v>65</v>
      </c>
    </row>
    <row r="41" spans="1:5" ht="54" customHeight="1" thickBot="1" x14ac:dyDescent="0.35">
      <c r="A41" s="25" t="s">
        <v>89</v>
      </c>
      <c r="B41" s="287"/>
      <c r="C41" s="379" t="s">
        <v>4</v>
      </c>
      <c r="D41" s="381" t="s">
        <v>5</v>
      </c>
      <c r="E41" s="383" t="s">
        <v>6</v>
      </c>
    </row>
    <row r="42" spans="1:5" ht="60" customHeight="1" thickBot="1" x14ac:dyDescent="0.35">
      <c r="A42" s="231" t="s">
        <v>249</v>
      </c>
      <c r="B42" s="231" t="s">
        <v>250</v>
      </c>
      <c r="C42" s="380"/>
      <c r="D42" s="382"/>
      <c r="E42" s="384"/>
    </row>
    <row r="43" spans="1:5" ht="16.5" customHeight="1" thickBot="1" x14ac:dyDescent="0.35">
      <c r="A43" s="377" t="s">
        <v>45</v>
      </c>
      <c r="B43" s="378"/>
      <c r="C43" s="298">
        <f>+SUM(C44:C46)</f>
        <v>0</v>
      </c>
      <c r="D43" s="298">
        <f>+SUM(D44:D46)</f>
        <v>0</v>
      </c>
      <c r="E43" s="343">
        <f>+SUM(E44:E46)</f>
        <v>0</v>
      </c>
    </row>
    <row r="44" spans="1:5" x14ac:dyDescent="0.3">
      <c r="A44" s="5"/>
      <c r="B44" s="4"/>
      <c r="C44" s="4"/>
      <c r="D44" s="11"/>
      <c r="E44" s="303">
        <f t="shared" ref="E44:E53" si="1">C44*D44</f>
        <v>0</v>
      </c>
    </row>
    <row r="45" spans="1:5" x14ac:dyDescent="0.3">
      <c r="A45" s="5"/>
      <c r="B45" s="4"/>
      <c r="C45" s="4"/>
      <c r="D45" s="11"/>
      <c r="E45" s="303">
        <f t="shared" si="1"/>
        <v>0</v>
      </c>
    </row>
    <row r="46" spans="1:5" ht="14.5" thickBot="1" x14ac:dyDescent="0.35">
      <c r="A46" s="5"/>
      <c r="B46" s="4"/>
      <c r="C46" s="4"/>
      <c r="D46" s="11"/>
      <c r="E46" s="303">
        <f t="shared" si="1"/>
        <v>0</v>
      </c>
    </row>
    <row r="47" spans="1:5" ht="18" customHeight="1" thickBot="1" x14ac:dyDescent="0.35">
      <c r="A47" s="377" t="s">
        <v>46</v>
      </c>
      <c r="B47" s="378"/>
      <c r="C47" s="298">
        <f>SUM(C48:C50)</f>
        <v>0</v>
      </c>
      <c r="D47" s="298">
        <f t="shared" ref="D47:E47" si="2">SUM(D48:D50)</f>
        <v>0</v>
      </c>
      <c r="E47" s="343">
        <f t="shared" si="2"/>
        <v>0</v>
      </c>
    </row>
    <row r="48" spans="1:5" x14ac:dyDescent="0.3">
      <c r="A48" s="5"/>
      <c r="B48" s="4"/>
      <c r="C48" s="4"/>
      <c r="D48" s="11"/>
      <c r="E48" s="303">
        <f t="shared" si="1"/>
        <v>0</v>
      </c>
    </row>
    <row r="49" spans="1:6" x14ac:dyDescent="0.3">
      <c r="A49" s="5"/>
      <c r="B49" s="4"/>
      <c r="C49" s="4"/>
      <c r="D49" s="11"/>
      <c r="E49" s="303">
        <f t="shared" si="1"/>
        <v>0</v>
      </c>
    </row>
    <row r="50" spans="1:6" ht="14.5" thickBot="1" x14ac:dyDescent="0.35">
      <c r="A50" s="5"/>
      <c r="B50" s="4"/>
      <c r="C50" s="4"/>
      <c r="D50" s="11"/>
      <c r="E50" s="303">
        <f t="shared" si="1"/>
        <v>0</v>
      </c>
    </row>
    <row r="51" spans="1:6" ht="18" customHeight="1" thickBot="1" x14ac:dyDescent="0.35">
      <c r="A51" s="377" t="s">
        <v>47</v>
      </c>
      <c r="B51" s="378"/>
      <c r="C51" s="298">
        <f>SUM(C52:C53)</f>
        <v>0</v>
      </c>
      <c r="D51" s="298">
        <f t="shared" ref="D51:E51" si="3">SUM(D52:D53)</f>
        <v>0</v>
      </c>
      <c r="E51" s="343">
        <f t="shared" si="3"/>
        <v>0</v>
      </c>
    </row>
    <row r="52" spans="1:6" x14ac:dyDescent="0.3">
      <c r="A52" s="5"/>
      <c r="B52" s="4"/>
      <c r="C52" s="4"/>
      <c r="D52" s="11"/>
      <c r="E52" s="303">
        <f t="shared" si="1"/>
        <v>0</v>
      </c>
    </row>
    <row r="53" spans="1:6" x14ac:dyDescent="0.3">
      <c r="A53" s="5"/>
      <c r="B53" s="4"/>
      <c r="C53" s="4"/>
      <c r="D53" s="11"/>
      <c r="E53" s="303">
        <f t="shared" si="1"/>
        <v>0</v>
      </c>
    </row>
    <row r="54" spans="1:6" ht="18.5" thickBot="1" x14ac:dyDescent="0.35">
      <c r="A54" s="10"/>
      <c r="B54" s="10"/>
      <c r="C54" s="31">
        <f>C51+C47+C43</f>
        <v>0</v>
      </c>
      <c r="D54" s="10"/>
      <c r="E54" s="297">
        <f>E51+E47+E43</f>
        <v>0</v>
      </c>
    </row>
    <row r="55" spans="1:6" ht="33" customHeight="1" thickBot="1" x14ac:dyDescent="0.35">
      <c r="A55" s="240" t="s">
        <v>0</v>
      </c>
      <c r="B55" s="241"/>
      <c r="C55" s="242">
        <f>C54+C39</f>
        <v>76.7</v>
      </c>
      <c r="D55" s="243"/>
      <c r="E55" s="244">
        <f>E39+E54</f>
        <v>409225</v>
      </c>
    </row>
    <row r="56" spans="1:6" ht="30" customHeight="1" x14ac:dyDescent="0.3">
      <c r="A56" s="239"/>
      <c r="B56" s="234"/>
      <c r="C56" s="245" t="s">
        <v>4</v>
      </c>
      <c r="D56" s="235" t="s">
        <v>5</v>
      </c>
      <c r="E56" s="236" t="s">
        <v>6</v>
      </c>
    </row>
    <row r="57" spans="1:6" s="233" customFormat="1" ht="155.25" customHeight="1" x14ac:dyDescent="0.35">
      <c r="A57" s="246" t="s">
        <v>217</v>
      </c>
      <c r="B57" s="301" t="s">
        <v>253</v>
      </c>
      <c r="C57" s="238" t="s">
        <v>90</v>
      </c>
      <c r="D57" s="238" t="s">
        <v>20</v>
      </c>
      <c r="E57" s="232" t="s">
        <v>65</v>
      </c>
    </row>
    <row r="58" spans="1:6" ht="30" customHeight="1" x14ac:dyDescent="0.3">
      <c r="A58" s="247"/>
      <c r="B58" s="248"/>
      <c r="C58" s="235" t="s">
        <v>4</v>
      </c>
      <c r="D58" s="235" t="s">
        <v>5</v>
      </c>
      <c r="E58" s="236" t="s">
        <v>6</v>
      </c>
    </row>
    <row r="59" spans="1:6" ht="21" customHeight="1" x14ac:dyDescent="0.3">
      <c r="A59" s="6" t="s">
        <v>21</v>
      </c>
      <c r="B59" s="4" t="s">
        <v>322</v>
      </c>
      <c r="C59" s="17">
        <v>150</v>
      </c>
      <c r="D59" s="11">
        <v>20</v>
      </c>
      <c r="E59" s="303">
        <f>C59*D59</f>
        <v>3000</v>
      </c>
    </row>
    <row r="60" spans="1:6" ht="78" customHeight="1" x14ac:dyDescent="0.3">
      <c r="A60" s="6" t="s">
        <v>21</v>
      </c>
      <c r="B60" s="11" t="s">
        <v>323</v>
      </c>
      <c r="C60" s="4">
        <v>25</v>
      </c>
      <c r="D60" s="11">
        <v>3000</v>
      </c>
      <c r="E60" s="303">
        <v>0</v>
      </c>
      <c r="F60" s="344"/>
    </row>
    <row r="61" spans="1:6" ht="50.25" customHeight="1" x14ac:dyDescent="0.3">
      <c r="A61" s="6" t="s">
        <v>21</v>
      </c>
      <c r="B61" s="11" t="s">
        <v>324</v>
      </c>
      <c r="C61" s="17">
        <v>50</v>
      </c>
      <c r="D61" s="11">
        <v>40</v>
      </c>
      <c r="E61" s="303">
        <f>C61*D61</f>
        <v>2000</v>
      </c>
    </row>
    <row r="62" spans="1:6" ht="43.5" customHeight="1" x14ac:dyDescent="0.3">
      <c r="A62" s="3" t="s">
        <v>56</v>
      </c>
      <c r="B62" s="11" t="s">
        <v>325</v>
      </c>
      <c r="C62" s="17">
        <v>450</v>
      </c>
      <c r="D62" s="11">
        <v>100</v>
      </c>
      <c r="E62" s="303">
        <f t="shared" ref="E62:E74" si="4">C62*D62</f>
        <v>45000</v>
      </c>
    </row>
    <row r="63" spans="1:6" ht="39" customHeight="1" x14ac:dyDescent="0.3">
      <c r="A63" s="3" t="s">
        <v>57</v>
      </c>
      <c r="B63" s="4" t="s">
        <v>326</v>
      </c>
      <c r="C63" s="17">
        <v>50</v>
      </c>
      <c r="D63" s="11">
        <f>2612+126</f>
        <v>2738</v>
      </c>
      <c r="E63" s="303">
        <f t="shared" si="4"/>
        <v>136900</v>
      </c>
    </row>
    <row r="64" spans="1:6" ht="68.25" customHeight="1" x14ac:dyDescent="0.3">
      <c r="A64" s="6" t="s">
        <v>91</v>
      </c>
      <c r="B64" s="11" t="s">
        <v>327</v>
      </c>
      <c r="C64" s="17">
        <v>178</v>
      </c>
      <c r="D64" s="11">
        <v>20</v>
      </c>
      <c r="E64" s="303">
        <f t="shared" si="4"/>
        <v>3560</v>
      </c>
    </row>
    <row r="65" spans="1:6" ht="65.25" customHeight="1" x14ac:dyDescent="0.3">
      <c r="A65" s="6" t="s">
        <v>218</v>
      </c>
      <c r="B65" s="11" t="s">
        <v>328</v>
      </c>
      <c r="C65" s="17">
        <v>16.25</v>
      </c>
      <c r="D65" s="11">
        <v>800</v>
      </c>
      <c r="E65" s="303">
        <f t="shared" si="4"/>
        <v>13000</v>
      </c>
      <c r="F65" s="218" t="str">
        <f>IF(E65&gt;0, "Ne s'agit-il pas d'un acte du RIHN ou de la liste complémentaire ? Si c'est le cas, il convient de l'indiquer à la ligne correspondante ci-dessous.","")</f>
        <v>Ne s'agit-il pas d'un acte du RIHN ou de la liste complémentaire ? Si c'est le cas, il convient de l'indiquer à la ligne correspondante ci-dessous.</v>
      </c>
    </row>
    <row r="66" spans="1:6" ht="123.75" customHeight="1" x14ac:dyDescent="0.3">
      <c r="A66" s="6" t="s">
        <v>219</v>
      </c>
      <c r="B66" s="11" t="s">
        <v>329</v>
      </c>
      <c r="C66" s="17">
        <v>150</v>
      </c>
      <c r="D66" s="11">
        <v>100</v>
      </c>
      <c r="E66" s="303">
        <f t="shared" si="4"/>
        <v>15000</v>
      </c>
      <c r="F66" s="218" t="str">
        <f>IF(E66&gt;0, "Ne s'agit-il pas d'un acte du RIHN ou de la liste complémentaire ? Si c'est le cas, il convient de l'indiquer à la ligne correspondante ci-dessous.","")</f>
        <v>Ne s'agit-il pas d'un acte du RIHN ou de la liste complémentaire ? Si c'est le cas, il convient de l'indiquer à la ligne correspondante ci-dessous.</v>
      </c>
    </row>
    <row r="67" spans="1:6" ht="42" x14ac:dyDescent="0.3">
      <c r="A67" s="3" t="s">
        <v>220</v>
      </c>
      <c r="B67" s="4"/>
      <c r="C67" s="17"/>
      <c r="D67" s="11"/>
      <c r="E67" s="304">
        <v>0</v>
      </c>
    </row>
    <row r="68" spans="1:6" ht="28" x14ac:dyDescent="0.3">
      <c r="A68" s="3" t="s">
        <v>92</v>
      </c>
      <c r="B68" s="4"/>
      <c r="C68" s="17"/>
      <c r="D68" s="11"/>
      <c r="E68" s="303">
        <f t="shared" si="4"/>
        <v>0</v>
      </c>
    </row>
    <row r="69" spans="1:6" ht="51.75" customHeight="1" x14ac:dyDescent="0.3">
      <c r="A69" s="6" t="s">
        <v>22</v>
      </c>
      <c r="B69" s="11" t="s">
        <v>330</v>
      </c>
      <c r="C69" s="17">
        <v>20</v>
      </c>
      <c r="D69" s="11">
        <v>50</v>
      </c>
      <c r="E69" s="303">
        <f t="shared" si="4"/>
        <v>1000</v>
      </c>
    </row>
    <row r="70" spans="1:6" ht="21" customHeight="1" x14ac:dyDescent="0.3">
      <c r="A70" s="6" t="s">
        <v>22</v>
      </c>
      <c r="B70" s="4"/>
      <c r="C70" s="17"/>
      <c r="D70" s="11"/>
      <c r="E70" s="303"/>
    </row>
    <row r="71" spans="1:6" ht="36" customHeight="1" x14ac:dyDescent="0.3">
      <c r="A71" s="6" t="s">
        <v>93</v>
      </c>
      <c r="B71" s="4" t="s">
        <v>331</v>
      </c>
      <c r="C71" s="17">
        <v>200</v>
      </c>
      <c r="D71" s="11">
        <f>6*12</f>
        <v>72</v>
      </c>
      <c r="E71" s="303">
        <f t="shared" si="4"/>
        <v>14400</v>
      </c>
    </row>
    <row r="72" spans="1:6" ht="33" customHeight="1" x14ac:dyDescent="0.3">
      <c r="A72" s="3" t="s">
        <v>23</v>
      </c>
      <c r="B72" s="4"/>
      <c r="C72" s="17"/>
      <c r="D72" s="11"/>
      <c r="E72" s="303">
        <f t="shared" si="4"/>
        <v>0</v>
      </c>
    </row>
    <row r="73" spans="1:6" ht="33" customHeight="1" x14ac:dyDescent="0.3">
      <c r="A73" s="6" t="s">
        <v>24</v>
      </c>
      <c r="B73" s="4"/>
      <c r="C73" s="17"/>
      <c r="D73" s="11"/>
      <c r="E73" s="303">
        <f t="shared" si="4"/>
        <v>0</v>
      </c>
    </row>
    <row r="74" spans="1:6" ht="21" customHeight="1" x14ac:dyDescent="0.3">
      <c r="A74" s="6" t="s">
        <v>7</v>
      </c>
      <c r="B74" s="4"/>
      <c r="C74" s="17"/>
      <c r="D74" s="11"/>
      <c r="E74" s="303">
        <f t="shared" si="4"/>
        <v>0</v>
      </c>
    </row>
    <row r="75" spans="1:6" ht="33" customHeight="1" x14ac:dyDescent="0.3">
      <c r="A75" s="6" t="s">
        <v>94</v>
      </c>
      <c r="B75" s="4"/>
      <c r="C75" s="17"/>
      <c r="D75" s="11"/>
      <c r="E75" s="304">
        <v>0</v>
      </c>
    </row>
    <row r="76" spans="1:6" ht="30" customHeight="1" x14ac:dyDescent="0.3">
      <c r="A76" s="249" t="s">
        <v>1</v>
      </c>
      <c r="B76" s="249"/>
      <c r="C76" s="250"/>
      <c r="D76" s="251"/>
      <c r="E76" s="305">
        <f>SUM(E59:E74)</f>
        <v>233860</v>
      </c>
    </row>
    <row r="77" spans="1:6" s="233" customFormat="1" ht="142.5" customHeight="1" x14ac:dyDescent="0.35">
      <c r="A77" s="246" t="s">
        <v>221</v>
      </c>
      <c r="B77" s="246" t="s">
        <v>254</v>
      </c>
      <c r="C77" s="238" t="s">
        <v>66</v>
      </c>
      <c r="D77" s="238" t="s">
        <v>20</v>
      </c>
      <c r="E77" s="232" t="s">
        <v>65</v>
      </c>
    </row>
    <row r="78" spans="1:6" ht="30" customHeight="1" x14ac:dyDescent="0.3">
      <c r="A78" s="247"/>
      <c r="B78" s="248"/>
      <c r="C78" s="235" t="s">
        <v>4</v>
      </c>
      <c r="D78" s="235" t="s">
        <v>5</v>
      </c>
      <c r="E78" s="236" t="s">
        <v>6</v>
      </c>
    </row>
    <row r="79" spans="1:6" ht="28" x14ac:dyDescent="0.3">
      <c r="A79" s="3" t="s">
        <v>25</v>
      </c>
      <c r="B79" s="11" t="s">
        <v>332</v>
      </c>
      <c r="C79" s="17">
        <v>500</v>
      </c>
      <c r="D79" s="11">
        <v>6</v>
      </c>
      <c r="E79" s="303">
        <f>C79*D79</f>
        <v>3000</v>
      </c>
    </row>
    <row r="80" spans="1:6" ht="28.5" customHeight="1" x14ac:dyDescent="0.3">
      <c r="A80" s="3" t="s">
        <v>25</v>
      </c>
      <c r="B80" s="11" t="s">
        <v>333</v>
      </c>
      <c r="C80" s="17">
        <v>300</v>
      </c>
      <c r="D80" s="11">
        <v>6</v>
      </c>
      <c r="E80" s="303">
        <f>C80*D80</f>
        <v>1800</v>
      </c>
    </row>
    <row r="81" spans="1:5" ht="33" customHeight="1" x14ac:dyDescent="0.3">
      <c r="A81" s="3" t="s">
        <v>26</v>
      </c>
      <c r="B81" s="11" t="s">
        <v>334</v>
      </c>
      <c r="C81" s="17">
        <v>50</v>
      </c>
      <c r="D81" s="11">
        <f>6*12*2</f>
        <v>144</v>
      </c>
      <c r="E81" s="303">
        <f t="shared" ref="E81:E96" si="5">C81*D81</f>
        <v>7200</v>
      </c>
    </row>
    <row r="82" spans="1:5" ht="21" customHeight="1" x14ac:dyDescent="0.3">
      <c r="A82" s="3" t="s">
        <v>26</v>
      </c>
      <c r="B82" s="4" t="s">
        <v>335</v>
      </c>
      <c r="C82" s="17">
        <v>25</v>
      </c>
      <c r="D82" s="11">
        <f>5*6*12</f>
        <v>360</v>
      </c>
      <c r="E82" s="303">
        <f t="shared" si="5"/>
        <v>9000</v>
      </c>
    </row>
    <row r="83" spans="1:5" ht="33" customHeight="1" x14ac:dyDescent="0.3">
      <c r="A83" s="6" t="s">
        <v>27</v>
      </c>
      <c r="B83" s="11" t="s">
        <v>336</v>
      </c>
      <c r="C83" s="17">
        <v>60</v>
      </c>
      <c r="D83" s="11">
        <v>20</v>
      </c>
      <c r="E83" s="303">
        <f t="shared" si="5"/>
        <v>1200</v>
      </c>
    </row>
    <row r="84" spans="1:5" x14ac:dyDescent="0.3">
      <c r="A84" s="6" t="s">
        <v>28</v>
      </c>
      <c r="B84" s="11"/>
      <c r="C84" s="17"/>
      <c r="D84" s="11"/>
      <c r="E84" s="303">
        <f t="shared" si="5"/>
        <v>0</v>
      </c>
    </row>
    <row r="85" spans="1:5" ht="28" x14ac:dyDescent="0.3">
      <c r="A85" s="6" t="s">
        <v>29</v>
      </c>
      <c r="B85" s="11" t="s">
        <v>337</v>
      </c>
      <c r="C85" s="17">
        <v>20</v>
      </c>
      <c r="D85" s="11">
        <v>20</v>
      </c>
      <c r="E85" s="303">
        <f t="shared" si="5"/>
        <v>400</v>
      </c>
    </row>
    <row r="86" spans="1:5" ht="181.5" customHeight="1" x14ac:dyDescent="0.3">
      <c r="A86" s="6" t="s">
        <v>30</v>
      </c>
      <c r="B86" s="341" t="s">
        <v>338</v>
      </c>
      <c r="C86" s="4">
        <v>468</v>
      </c>
      <c r="D86" s="11">
        <v>32</v>
      </c>
      <c r="E86" s="303">
        <f t="shared" si="5"/>
        <v>14976</v>
      </c>
    </row>
    <row r="87" spans="1:5" ht="33" customHeight="1" x14ac:dyDescent="0.3">
      <c r="A87" s="6" t="s">
        <v>31</v>
      </c>
      <c r="B87" s="4" t="s">
        <v>339</v>
      </c>
      <c r="C87" s="17">
        <v>3000</v>
      </c>
      <c r="D87" s="11">
        <v>1</v>
      </c>
      <c r="E87" s="303">
        <f t="shared" si="5"/>
        <v>3000</v>
      </c>
    </row>
    <row r="88" spans="1:5" ht="21" customHeight="1" x14ac:dyDescent="0.3">
      <c r="A88" s="6" t="s">
        <v>95</v>
      </c>
      <c r="B88" s="4"/>
      <c r="C88" s="17"/>
      <c r="D88" s="11"/>
      <c r="E88" s="303">
        <f t="shared" si="5"/>
        <v>0</v>
      </c>
    </row>
    <row r="89" spans="1:5" ht="107.25" customHeight="1" x14ac:dyDescent="0.3">
      <c r="A89" s="6" t="s">
        <v>32</v>
      </c>
      <c r="B89" s="11" t="s">
        <v>340</v>
      </c>
      <c r="C89" s="17">
        <v>425</v>
      </c>
      <c r="D89" s="11">
        <f>6*20</f>
        <v>120</v>
      </c>
      <c r="E89" s="303">
        <f t="shared" si="5"/>
        <v>51000</v>
      </c>
    </row>
    <row r="90" spans="1:5" ht="107.25" customHeight="1" x14ac:dyDescent="0.3">
      <c r="A90" s="6" t="s">
        <v>32</v>
      </c>
      <c r="B90" s="11" t="s">
        <v>341</v>
      </c>
      <c r="C90" s="17">
        <v>24</v>
      </c>
      <c r="D90" s="11">
        <v>72</v>
      </c>
      <c r="E90" s="303">
        <f t="shared" si="5"/>
        <v>1728</v>
      </c>
    </row>
    <row r="91" spans="1:5" ht="33" customHeight="1" x14ac:dyDescent="0.3">
      <c r="A91" s="6" t="s">
        <v>96</v>
      </c>
      <c r="B91" s="4"/>
      <c r="C91" s="17"/>
      <c r="D91" s="11"/>
      <c r="E91" s="303">
        <f t="shared" si="5"/>
        <v>0</v>
      </c>
    </row>
    <row r="92" spans="1:5" ht="30" customHeight="1" x14ac:dyDescent="0.3">
      <c r="A92" s="6" t="s">
        <v>33</v>
      </c>
      <c r="B92" s="4"/>
      <c r="C92" s="17"/>
      <c r="D92" s="11"/>
      <c r="E92" s="303">
        <f t="shared" si="5"/>
        <v>0</v>
      </c>
    </row>
    <row r="93" spans="1:5" ht="21" customHeight="1" x14ac:dyDescent="0.3">
      <c r="A93" s="6" t="s">
        <v>34</v>
      </c>
      <c r="B93" s="4" t="s">
        <v>342</v>
      </c>
      <c r="C93" s="17">
        <v>80</v>
      </c>
      <c r="D93" s="11">
        <v>20</v>
      </c>
      <c r="E93" s="303">
        <f t="shared" si="5"/>
        <v>1600</v>
      </c>
    </row>
    <row r="94" spans="1:5" ht="47.25" customHeight="1" x14ac:dyDescent="0.3">
      <c r="A94" s="6" t="s">
        <v>97</v>
      </c>
      <c r="B94" s="11" t="s">
        <v>343</v>
      </c>
      <c r="C94" s="17">
        <v>150</v>
      </c>
      <c r="D94" s="11">
        <v>300</v>
      </c>
      <c r="E94" s="303">
        <f t="shared" si="5"/>
        <v>45000</v>
      </c>
    </row>
    <row r="95" spans="1:5" ht="21" customHeight="1" x14ac:dyDescent="0.3">
      <c r="A95" s="6" t="s">
        <v>35</v>
      </c>
      <c r="B95" s="4"/>
      <c r="C95" s="17"/>
      <c r="D95" s="11"/>
      <c r="E95" s="303">
        <f t="shared" si="5"/>
        <v>0</v>
      </c>
    </row>
    <row r="96" spans="1:5" ht="21" customHeight="1" x14ac:dyDescent="0.3">
      <c r="A96" s="6" t="s">
        <v>70</v>
      </c>
      <c r="B96" s="4" t="s">
        <v>344</v>
      </c>
      <c r="C96" s="17">
        <v>3000</v>
      </c>
      <c r="D96" s="11">
        <v>1</v>
      </c>
      <c r="E96" s="303">
        <f t="shared" si="5"/>
        <v>3000</v>
      </c>
    </row>
    <row r="97" spans="1:5" ht="30" customHeight="1" x14ac:dyDescent="0.3">
      <c r="A97" s="249" t="s">
        <v>2</v>
      </c>
      <c r="B97" s="249"/>
      <c r="C97" s="250"/>
      <c r="D97" s="251"/>
      <c r="E97" s="305">
        <f>SUM(E79:E96)</f>
        <v>142904</v>
      </c>
    </row>
    <row r="98" spans="1:5" ht="12.75" customHeight="1" thickBot="1" x14ac:dyDescent="0.35">
      <c r="A98" s="19"/>
      <c r="B98" s="219"/>
      <c r="C98" s="252"/>
      <c r="D98" s="252"/>
      <c r="E98" s="252"/>
    </row>
    <row r="99" spans="1:5" ht="45.75" customHeight="1" x14ac:dyDescent="0.3">
      <c r="A99" s="386" t="s">
        <v>222</v>
      </c>
      <c r="B99" s="387"/>
      <c r="C99" s="253"/>
      <c r="D99" s="252"/>
      <c r="E99" s="254"/>
    </row>
    <row r="100" spans="1:5" ht="30" customHeight="1" x14ac:dyDescent="0.3">
      <c r="A100" s="255" t="s">
        <v>98</v>
      </c>
      <c r="B100" s="306">
        <f>E97+E76+E55</f>
        <v>785989</v>
      </c>
      <c r="C100" s="253"/>
      <c r="D100" s="252"/>
      <c r="E100" s="254"/>
    </row>
    <row r="101" spans="1:5" ht="12.75" customHeight="1" x14ac:dyDescent="0.3">
      <c r="A101" s="62" t="s">
        <v>130</v>
      </c>
      <c r="B101" s="63">
        <v>0.1</v>
      </c>
      <c r="C101" s="253"/>
      <c r="D101" s="252"/>
      <c r="E101" s="254"/>
    </row>
    <row r="102" spans="1:5" s="257" customFormat="1" ht="30" customHeight="1" x14ac:dyDescent="0.35">
      <c r="A102" s="255" t="s">
        <v>3</v>
      </c>
      <c r="B102" s="307">
        <f>IF(B101&gt;0.1,"Le taux de majoration pour frais de gestion est plafonné à 10 %",E55*B101)</f>
        <v>40922.5</v>
      </c>
      <c r="C102" s="256"/>
      <c r="D102" s="256"/>
      <c r="E102" s="256"/>
    </row>
    <row r="103" spans="1:5" ht="12.75" customHeight="1" x14ac:dyDescent="0.3">
      <c r="A103" s="258"/>
      <c r="B103" s="259"/>
      <c r="C103" s="253"/>
      <c r="D103" s="252"/>
      <c r="E103" s="254"/>
    </row>
    <row r="104" spans="1:5" s="257" customFormat="1" ht="30" customHeight="1" x14ac:dyDescent="0.35">
      <c r="A104" s="255" t="s">
        <v>128</v>
      </c>
      <c r="B104" s="307">
        <f>B100+B102</f>
        <v>826911.5</v>
      </c>
      <c r="C104" s="256"/>
    </row>
    <row r="105" spans="1:5" ht="14.5" thickBot="1" x14ac:dyDescent="0.35">
      <c r="A105" s="54"/>
      <c r="B105" s="55"/>
      <c r="C105" s="9"/>
    </row>
    <row r="106" spans="1:5" x14ac:dyDescent="0.3">
      <c r="A106" s="30"/>
      <c r="B106" s="8"/>
      <c r="C106" s="9"/>
    </row>
    <row r="107" spans="1:5" ht="30" customHeight="1" x14ac:dyDescent="0.3">
      <c r="A107" s="239" t="s">
        <v>87</v>
      </c>
      <c r="B107" s="250">
        <f>C55</f>
        <v>76.7</v>
      </c>
      <c r="C107" s="253"/>
      <c r="D107" s="218"/>
      <c r="E107" s="218"/>
    </row>
    <row r="109" spans="1:5" ht="30" customHeight="1" x14ac:dyDescent="0.3">
      <c r="A109" s="239" t="s">
        <v>67</v>
      </c>
      <c r="B109" s="249">
        <f>B107/12</f>
        <v>6.3916666666666666</v>
      </c>
      <c r="C109" s="254"/>
      <c r="D109" s="252"/>
      <c r="E109" s="254"/>
    </row>
    <row r="112" spans="1:5" ht="28" x14ac:dyDescent="0.3">
      <c r="A112" s="260" t="s">
        <v>229</v>
      </c>
      <c r="B112" s="261">
        <f>IF(B$104=0,"",(E55+B102)/B$104)</f>
        <v>0.54437203981320859</v>
      </c>
    </row>
    <row r="113" spans="1:5" ht="28" x14ac:dyDescent="0.3">
      <c r="A113" s="260" t="s">
        <v>230</v>
      </c>
      <c r="B113" s="261">
        <f>IF(B$104=0,"",E76/B$104)</f>
        <v>0.28281140122008219</v>
      </c>
    </row>
    <row r="114" spans="1:5" ht="28" x14ac:dyDescent="0.3">
      <c r="A114" s="260" t="s">
        <v>231</v>
      </c>
      <c r="B114" s="261">
        <f>IF(B$104=0,"",E97/B$104)</f>
        <v>0.17281655896670925</v>
      </c>
    </row>
    <row r="116" spans="1:5" ht="30" customHeight="1" x14ac:dyDescent="0.3">
      <c r="A116" s="239" t="s">
        <v>99</v>
      </c>
      <c r="B116" s="308">
        <f>IF(B104=0,"",B104/B6)</f>
        <v>2756.3716666666664</v>
      </c>
    </row>
    <row r="117" spans="1:5" ht="9" customHeight="1" x14ac:dyDescent="0.3"/>
    <row r="118" spans="1:5" ht="9" customHeight="1" x14ac:dyDescent="0.3"/>
    <row r="119" spans="1:5" ht="9" customHeight="1" x14ac:dyDescent="0.3"/>
    <row r="120" spans="1:5" ht="9" customHeight="1" x14ac:dyDescent="0.3"/>
    <row r="121" spans="1:5" ht="34.5" customHeight="1" thickBot="1" x14ac:dyDescent="0.35">
      <c r="A121" s="388" t="s">
        <v>120</v>
      </c>
      <c r="B121" s="389"/>
      <c r="C121" s="389"/>
      <c r="D121" s="389"/>
      <c r="E121" s="390"/>
    </row>
    <row r="122" spans="1:5" s="233" customFormat="1" ht="41.25" customHeight="1" x14ac:dyDescent="0.35">
      <c r="A122" s="391" t="s">
        <v>121</v>
      </c>
      <c r="B122" s="394" t="s">
        <v>136</v>
      </c>
      <c r="C122" s="394" t="s">
        <v>124</v>
      </c>
      <c r="D122" s="396" t="s">
        <v>125</v>
      </c>
      <c r="E122" s="397"/>
    </row>
    <row r="123" spans="1:5" s="233" customFormat="1" ht="15" hidden="1" customHeight="1" x14ac:dyDescent="0.35">
      <c r="A123" s="392"/>
      <c r="B123" s="395"/>
      <c r="C123" s="395"/>
      <c r="D123" s="398"/>
      <c r="E123" s="399"/>
    </row>
    <row r="124" spans="1:5" s="233" customFormat="1" ht="15.5" x14ac:dyDescent="0.35">
      <c r="A124" s="392"/>
      <c r="B124" s="395"/>
      <c r="C124" s="395"/>
      <c r="D124" s="400" t="s">
        <v>122</v>
      </c>
      <c r="E124" s="402" t="s">
        <v>123</v>
      </c>
    </row>
    <row r="125" spans="1:5" s="233" customFormat="1" ht="21" customHeight="1" thickBot="1" x14ac:dyDescent="0.4">
      <c r="A125" s="393"/>
      <c r="B125" s="395"/>
      <c r="C125" s="395"/>
      <c r="D125" s="401"/>
      <c r="E125" s="403"/>
    </row>
    <row r="126" spans="1:5" s="226" customFormat="1" ht="25.5" customHeight="1" x14ac:dyDescent="0.35">
      <c r="A126" s="405" t="s">
        <v>345</v>
      </c>
      <c r="B126" s="447" t="s">
        <v>346</v>
      </c>
      <c r="C126" s="262" t="s">
        <v>58</v>
      </c>
      <c r="D126" s="263"/>
      <c r="E126" s="263"/>
    </row>
    <row r="127" spans="1:5" s="226" customFormat="1" ht="25.5" customHeight="1" x14ac:dyDescent="0.35">
      <c r="A127" s="406"/>
      <c r="B127" s="448"/>
      <c r="C127" s="264" t="s">
        <v>59</v>
      </c>
      <c r="D127" s="345">
        <v>75000</v>
      </c>
      <c r="E127" s="265"/>
    </row>
    <row r="128" spans="1:5" s="226" customFormat="1" ht="25.5" customHeight="1" x14ac:dyDescent="0.35">
      <c r="A128" s="406"/>
      <c r="B128" s="448"/>
      <c r="C128" s="264" t="s">
        <v>71</v>
      </c>
      <c r="D128" s="265"/>
      <c r="E128" s="265"/>
    </row>
    <row r="129" spans="1:5" s="226" customFormat="1" ht="25.5" customHeight="1" thickBot="1" x14ac:dyDescent="0.4">
      <c r="A129" s="407"/>
      <c r="B129" s="449"/>
      <c r="C129" s="266" t="s">
        <v>60</v>
      </c>
      <c r="D129" s="267"/>
      <c r="E129" s="267"/>
    </row>
    <row r="130" spans="1:5" s="226" customFormat="1" ht="25.5" customHeight="1" x14ac:dyDescent="0.35">
      <c r="A130" s="405" t="s">
        <v>345</v>
      </c>
      <c r="B130" s="447" t="s">
        <v>347</v>
      </c>
      <c r="C130" s="262" t="s">
        <v>58</v>
      </c>
      <c r="D130" s="263"/>
      <c r="E130" s="346">
        <v>14067</v>
      </c>
    </row>
    <row r="131" spans="1:5" s="226" customFormat="1" ht="25.5" customHeight="1" x14ac:dyDescent="0.35">
      <c r="A131" s="406"/>
      <c r="B131" s="448"/>
      <c r="C131" s="264" t="s">
        <v>59</v>
      </c>
      <c r="D131" s="265"/>
      <c r="E131" s="265"/>
    </row>
    <row r="132" spans="1:5" s="226" customFormat="1" ht="25.5" customHeight="1" x14ac:dyDescent="0.35">
      <c r="A132" s="406"/>
      <c r="B132" s="448"/>
      <c r="C132" s="264" t="s">
        <v>71</v>
      </c>
      <c r="D132" s="265"/>
      <c r="E132" s="265"/>
    </row>
    <row r="133" spans="1:5" s="226" customFormat="1" ht="71.25" customHeight="1" thickBot="1" x14ac:dyDescent="0.4">
      <c r="A133" s="407"/>
      <c r="B133" s="449"/>
      <c r="C133" s="266" t="s">
        <v>60</v>
      </c>
      <c r="D133" s="267"/>
      <c r="E133" s="267"/>
    </row>
    <row r="134" spans="1:5" s="226" customFormat="1" ht="25.5" customHeight="1" x14ac:dyDescent="0.35">
      <c r="A134" s="405"/>
      <c r="B134" s="408"/>
      <c r="C134" s="262" t="s">
        <v>58</v>
      </c>
      <c r="D134" s="263"/>
      <c r="E134" s="263"/>
    </row>
    <row r="135" spans="1:5" s="226" customFormat="1" ht="25.5" customHeight="1" x14ac:dyDescent="0.35">
      <c r="A135" s="406"/>
      <c r="B135" s="409"/>
      <c r="C135" s="264" t="s">
        <v>59</v>
      </c>
      <c r="D135" s="265"/>
      <c r="E135" s="265"/>
    </row>
    <row r="136" spans="1:5" s="226" customFormat="1" ht="25.5" customHeight="1" x14ac:dyDescent="0.35">
      <c r="A136" s="406"/>
      <c r="B136" s="409"/>
      <c r="C136" s="264" t="s">
        <v>71</v>
      </c>
      <c r="D136" s="265"/>
      <c r="E136" s="265"/>
    </row>
    <row r="137" spans="1:5" s="226" customFormat="1" ht="25.5" customHeight="1" thickBot="1" x14ac:dyDescent="0.4">
      <c r="A137" s="407"/>
      <c r="B137" s="410"/>
      <c r="C137" s="266" t="s">
        <v>60</v>
      </c>
      <c r="D137" s="267"/>
      <c r="E137" s="267"/>
    </row>
    <row r="138" spans="1:5" ht="27.75" customHeight="1" x14ac:dyDescent="0.3">
      <c r="A138" s="268"/>
      <c r="C138" s="269" t="s">
        <v>126</v>
      </c>
      <c r="D138" s="270">
        <f>SUM(D126:D137)</f>
        <v>75000</v>
      </c>
      <c r="E138" s="271"/>
    </row>
    <row r="139" spans="1:5" ht="28" x14ac:dyDescent="0.3">
      <c r="A139" s="272"/>
      <c r="B139" s="349"/>
      <c r="C139" s="269" t="s">
        <v>131</v>
      </c>
      <c r="D139" s="271"/>
      <c r="E139" s="270">
        <f>SUM(E126:E137)</f>
        <v>14067</v>
      </c>
    </row>
    <row r="140" spans="1:5" ht="14.5" thickBot="1" x14ac:dyDescent="0.35">
      <c r="C140" s="56"/>
      <c r="D140" s="219"/>
      <c r="E140" s="57"/>
    </row>
    <row r="141" spans="1:5" x14ac:dyDescent="0.3">
      <c r="A141" s="273"/>
      <c r="B141" s="274" t="s">
        <v>127</v>
      </c>
      <c r="C141" s="56"/>
      <c r="D141" s="219"/>
      <c r="E141" s="57"/>
    </row>
    <row r="142" spans="1:5" ht="20.25" customHeight="1" x14ac:dyDescent="0.3">
      <c r="A142" s="58" t="s">
        <v>128</v>
      </c>
      <c r="B142" s="59">
        <f>B104</f>
        <v>826911.5</v>
      </c>
      <c r="C142" s="14"/>
      <c r="D142" s="9"/>
    </row>
    <row r="143" spans="1:5" ht="20.25" customHeight="1" x14ac:dyDescent="0.3">
      <c r="A143" s="58" t="s">
        <v>126</v>
      </c>
      <c r="B143" s="59">
        <f>D138</f>
        <v>75000</v>
      </c>
      <c r="C143" s="14"/>
      <c r="D143" s="9"/>
    </row>
    <row r="144" spans="1:5" ht="20.25" customHeight="1" thickBot="1" x14ac:dyDescent="0.35">
      <c r="A144" s="60" t="s">
        <v>129</v>
      </c>
      <c r="B144" s="61">
        <f>B142+B143</f>
        <v>901911.5</v>
      </c>
    </row>
  </sheetData>
  <sheetProtection algorithmName="SHA-512" hashValue="UdKVLcF338gGNmEh2lj6e5Rma9PbyktY66vrF2s4JsoMfDt88xQ1+kbQcq4cV+SG7Yn+h86mM2o2APH8ZH3xww==" saltValue="h8AY/QxpNUYTT+XNHG3/rw==" spinCount="100000" sheet="1" objects="1" scenarios="1"/>
  <mergeCells count="32">
    <mergeCell ref="A126:A129"/>
    <mergeCell ref="B126:B129"/>
    <mergeCell ref="A130:A133"/>
    <mergeCell ref="B130:B133"/>
    <mergeCell ref="A134:A137"/>
    <mergeCell ref="B134:B137"/>
    <mergeCell ref="A99:B99"/>
    <mergeCell ref="A121:E121"/>
    <mergeCell ref="A122:A125"/>
    <mergeCell ref="B122:B125"/>
    <mergeCell ref="C122:C125"/>
    <mergeCell ref="D122:E123"/>
    <mergeCell ref="D124:D125"/>
    <mergeCell ref="E124:E125"/>
    <mergeCell ref="A51:B51"/>
    <mergeCell ref="C18:C19"/>
    <mergeCell ref="D18:D19"/>
    <mergeCell ref="E18:E19"/>
    <mergeCell ref="A20:B20"/>
    <mergeCell ref="A28:B28"/>
    <mergeCell ref="A34:B34"/>
    <mergeCell ref="C41:C42"/>
    <mergeCell ref="D41:D42"/>
    <mergeCell ref="E41:E42"/>
    <mergeCell ref="A43:B43"/>
    <mergeCell ref="A47:B47"/>
    <mergeCell ref="A16:E16"/>
    <mergeCell ref="A1:E1"/>
    <mergeCell ref="A10:E10"/>
    <mergeCell ref="A11:E11"/>
    <mergeCell ref="A12:E12"/>
    <mergeCell ref="A14:E14"/>
  </mergeCells>
  <dataValidations count="7">
    <dataValidation type="decimal" allowBlank="1" showInputMessage="1" showErrorMessage="1" sqref="C59:C75" xr:uid="{A3CC25DE-9453-4057-87AF-92FB06CF0D09}">
      <formula1>0</formula1>
      <formula2>100000000000000000</formula2>
    </dataValidation>
    <dataValidation type="whole" allowBlank="1" showInputMessage="1" showErrorMessage="1" sqref="D59:D75" xr:uid="{1EB8529C-B4EE-466A-B6AD-C5F66A7225EB}">
      <formula1>0</formula1>
      <formula2>1000000000000000000</formula2>
    </dataValidation>
    <dataValidation type="whole" allowBlank="1" showInputMessage="1" showErrorMessage="1" sqref="E51 E43 E47 C43:D54 D20:D39 C20 C39" xr:uid="{E72246F0-3F03-45E1-8D38-F193A2FFDC8D}">
      <formula1>0</formula1>
      <formula2>1000000000</formula2>
    </dataValidation>
    <dataValidation type="decimal" allowBlank="1" showInputMessage="1" showErrorMessage="1" sqref="C79:C96" xr:uid="{CC687339-FD10-4EB2-BEE1-EEE260556778}">
      <formula1>0</formula1>
      <formula2>1000000000000000</formula2>
    </dataValidation>
    <dataValidation type="whole" allowBlank="1" showInputMessage="1" showErrorMessage="1" sqref="D79:D96" xr:uid="{1B413C2A-C0F9-40B0-84E7-0338279773A4}">
      <formula1>0</formula1>
      <formula2>1000000000000000</formula2>
    </dataValidation>
    <dataValidation allowBlank="1" showInputMessage="1" showErrorMessage="1" prompt="Ne RIEN saisir dans ces cellules" sqref="A54 A96 A39 A51 A43 A47 A74 A28 A34 A20" xr:uid="{BD9751C9-2153-45CD-ADCF-B229CCD65921}"/>
    <dataValidation type="decimal" allowBlank="1" showInputMessage="1" showErrorMessage="1" sqref="C21:C38" xr:uid="{1EB64A96-F4D8-4A73-BC64-FF0F94E7CF12}">
      <formula1>0</formula1>
      <formula2>1000000000</formula2>
    </dataValidation>
  </dataValidations>
  <hyperlinks>
    <hyperlink ref="B7" r:id="rId1" xr:uid="{A3C357FC-D0F3-4F04-8C6A-5F3C84A38179}"/>
    <hyperlink ref="B9" r:id="rId2" xr:uid="{13C2CBD3-561D-4C79-8C9C-3D7AC1562225}"/>
  </hyperlinks>
  <printOptions horizontalCentered="1" verticalCentered="1" gridLines="1"/>
  <pageMargins left="0" right="0" top="0" bottom="0" header="0.51181102362204722" footer="0.51181102362204722"/>
  <pageSetup paperSize="9" scale="40" fitToHeight="0" orientation="portrait" r:id="rId3"/>
  <headerFooter>
    <oddHeader>&amp;L&amp;F - &amp;A</oddHeader>
    <oddFooter>&amp;R&amp;P/&amp;N</oddFooter>
  </headerFooter>
  <rowBreaks count="2" manualBreakCount="2">
    <brk id="55" max="4" man="1"/>
    <brk id="97" max="4" man="1"/>
  </rowBreaks>
  <drawing r:id="rId4"/>
  <legacyDrawing r:id="rId5"/>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249977111117893"/>
  </sheetPr>
  <dimension ref="A1:L61"/>
  <sheetViews>
    <sheetView view="pageBreakPreview" zoomScale="75" zoomScaleNormal="100" zoomScaleSheetLayoutView="75" workbookViewId="0">
      <selection activeCell="B6" sqref="B6:D6"/>
    </sheetView>
  </sheetViews>
  <sheetFormatPr baseColWidth="10" defaultRowHeight="13" x14ac:dyDescent="0.3"/>
  <cols>
    <col min="1" max="1" width="57.81640625" style="118" customWidth="1"/>
    <col min="2" max="2" width="27.81640625" style="118" customWidth="1"/>
    <col min="3" max="3" width="30.54296875" style="118" customWidth="1"/>
    <col min="4" max="7" width="26.54296875" style="118" customWidth="1"/>
    <col min="8" max="256" width="11.453125" style="118"/>
    <col min="257" max="257" width="57.81640625" style="118" customWidth="1"/>
    <col min="258" max="258" width="27.81640625" style="118" customWidth="1"/>
    <col min="259" max="259" width="30.54296875" style="118" customWidth="1"/>
    <col min="260" max="260" width="29.453125" style="118" customWidth="1"/>
    <col min="261" max="263" width="29.54296875" style="118" customWidth="1"/>
    <col min="264" max="512" width="11.453125" style="118"/>
    <col min="513" max="513" width="57.81640625" style="118" customWidth="1"/>
    <col min="514" max="514" width="27.81640625" style="118" customWidth="1"/>
    <col min="515" max="515" width="30.54296875" style="118" customWidth="1"/>
    <col min="516" max="516" width="29.453125" style="118" customWidth="1"/>
    <col min="517" max="519" width="29.54296875" style="118" customWidth="1"/>
    <col min="520" max="768" width="11.453125" style="118"/>
    <col min="769" max="769" width="57.81640625" style="118" customWidth="1"/>
    <col min="770" max="770" width="27.81640625" style="118" customWidth="1"/>
    <col min="771" max="771" width="30.54296875" style="118" customWidth="1"/>
    <col min="772" max="772" width="29.453125" style="118" customWidth="1"/>
    <col min="773" max="775" width="29.54296875" style="118" customWidth="1"/>
    <col min="776" max="1024" width="11.453125" style="118"/>
    <col min="1025" max="1025" width="57.81640625" style="118" customWidth="1"/>
    <col min="1026" max="1026" width="27.81640625" style="118" customWidth="1"/>
    <col min="1027" max="1027" width="30.54296875" style="118" customWidth="1"/>
    <col min="1028" max="1028" width="29.453125" style="118" customWidth="1"/>
    <col min="1029" max="1031" width="29.54296875" style="118" customWidth="1"/>
    <col min="1032" max="1280" width="11.453125" style="118"/>
    <col min="1281" max="1281" width="57.81640625" style="118" customWidth="1"/>
    <col min="1282" max="1282" width="27.81640625" style="118" customWidth="1"/>
    <col min="1283" max="1283" width="30.54296875" style="118" customWidth="1"/>
    <col min="1284" max="1284" width="29.453125" style="118" customWidth="1"/>
    <col min="1285" max="1287" width="29.54296875" style="118" customWidth="1"/>
    <col min="1288" max="1536" width="11.453125" style="118"/>
    <col min="1537" max="1537" width="57.81640625" style="118" customWidth="1"/>
    <col min="1538" max="1538" width="27.81640625" style="118" customWidth="1"/>
    <col min="1539" max="1539" width="30.54296875" style="118" customWidth="1"/>
    <col min="1540" max="1540" width="29.453125" style="118" customWidth="1"/>
    <col min="1541" max="1543" width="29.54296875" style="118" customWidth="1"/>
    <col min="1544" max="1792" width="11.453125" style="118"/>
    <col min="1793" max="1793" width="57.81640625" style="118" customWidth="1"/>
    <col min="1794" max="1794" width="27.81640625" style="118" customWidth="1"/>
    <col min="1795" max="1795" width="30.54296875" style="118" customWidth="1"/>
    <col min="1796" max="1796" width="29.453125" style="118" customWidth="1"/>
    <col min="1797" max="1799" width="29.54296875" style="118" customWidth="1"/>
    <col min="1800" max="2048" width="11.453125" style="118"/>
    <col min="2049" max="2049" width="57.81640625" style="118" customWidth="1"/>
    <col min="2050" max="2050" width="27.81640625" style="118" customWidth="1"/>
    <col min="2051" max="2051" width="30.54296875" style="118" customWidth="1"/>
    <col min="2052" max="2052" width="29.453125" style="118" customWidth="1"/>
    <col min="2053" max="2055" width="29.54296875" style="118" customWidth="1"/>
    <col min="2056" max="2304" width="11.453125" style="118"/>
    <col min="2305" max="2305" width="57.81640625" style="118" customWidth="1"/>
    <col min="2306" max="2306" width="27.81640625" style="118" customWidth="1"/>
    <col min="2307" max="2307" width="30.54296875" style="118" customWidth="1"/>
    <col min="2308" max="2308" width="29.453125" style="118" customWidth="1"/>
    <col min="2309" max="2311" width="29.54296875" style="118" customWidth="1"/>
    <col min="2312" max="2560" width="11.453125" style="118"/>
    <col min="2561" max="2561" width="57.81640625" style="118" customWidth="1"/>
    <col min="2562" max="2562" width="27.81640625" style="118" customWidth="1"/>
    <col min="2563" max="2563" width="30.54296875" style="118" customWidth="1"/>
    <col min="2564" max="2564" width="29.453125" style="118" customWidth="1"/>
    <col min="2565" max="2567" width="29.54296875" style="118" customWidth="1"/>
    <col min="2568" max="2816" width="11.453125" style="118"/>
    <col min="2817" max="2817" width="57.81640625" style="118" customWidth="1"/>
    <col min="2818" max="2818" width="27.81640625" style="118" customWidth="1"/>
    <col min="2819" max="2819" width="30.54296875" style="118" customWidth="1"/>
    <col min="2820" max="2820" width="29.453125" style="118" customWidth="1"/>
    <col min="2821" max="2823" width="29.54296875" style="118" customWidth="1"/>
    <col min="2824" max="3072" width="11.453125" style="118"/>
    <col min="3073" max="3073" width="57.81640625" style="118" customWidth="1"/>
    <col min="3074" max="3074" width="27.81640625" style="118" customWidth="1"/>
    <col min="3075" max="3075" width="30.54296875" style="118" customWidth="1"/>
    <col min="3076" max="3076" width="29.453125" style="118" customWidth="1"/>
    <col min="3077" max="3079" width="29.54296875" style="118" customWidth="1"/>
    <col min="3080" max="3328" width="11.453125" style="118"/>
    <col min="3329" max="3329" width="57.81640625" style="118" customWidth="1"/>
    <col min="3330" max="3330" width="27.81640625" style="118" customWidth="1"/>
    <col min="3331" max="3331" width="30.54296875" style="118" customWidth="1"/>
    <col min="3332" max="3332" width="29.453125" style="118" customWidth="1"/>
    <col min="3333" max="3335" width="29.54296875" style="118" customWidth="1"/>
    <col min="3336" max="3584" width="11.453125" style="118"/>
    <col min="3585" max="3585" width="57.81640625" style="118" customWidth="1"/>
    <col min="3586" max="3586" width="27.81640625" style="118" customWidth="1"/>
    <col min="3587" max="3587" width="30.54296875" style="118" customWidth="1"/>
    <col min="3588" max="3588" width="29.453125" style="118" customWidth="1"/>
    <col min="3589" max="3591" width="29.54296875" style="118" customWidth="1"/>
    <col min="3592" max="3840" width="11.453125" style="118"/>
    <col min="3841" max="3841" width="57.81640625" style="118" customWidth="1"/>
    <col min="3842" max="3842" width="27.81640625" style="118" customWidth="1"/>
    <col min="3843" max="3843" width="30.54296875" style="118" customWidth="1"/>
    <col min="3844" max="3844" width="29.453125" style="118" customWidth="1"/>
    <col min="3845" max="3847" width="29.54296875" style="118" customWidth="1"/>
    <col min="3848" max="4096" width="11.453125" style="118"/>
    <col min="4097" max="4097" width="57.81640625" style="118" customWidth="1"/>
    <col min="4098" max="4098" width="27.81640625" style="118" customWidth="1"/>
    <col min="4099" max="4099" width="30.54296875" style="118" customWidth="1"/>
    <col min="4100" max="4100" width="29.453125" style="118" customWidth="1"/>
    <col min="4101" max="4103" width="29.54296875" style="118" customWidth="1"/>
    <col min="4104" max="4352" width="11.453125" style="118"/>
    <col min="4353" max="4353" width="57.81640625" style="118" customWidth="1"/>
    <col min="4354" max="4354" width="27.81640625" style="118" customWidth="1"/>
    <col min="4355" max="4355" width="30.54296875" style="118" customWidth="1"/>
    <col min="4356" max="4356" width="29.453125" style="118" customWidth="1"/>
    <col min="4357" max="4359" width="29.54296875" style="118" customWidth="1"/>
    <col min="4360" max="4608" width="11.453125" style="118"/>
    <col min="4609" max="4609" width="57.81640625" style="118" customWidth="1"/>
    <col min="4610" max="4610" width="27.81640625" style="118" customWidth="1"/>
    <col min="4611" max="4611" width="30.54296875" style="118" customWidth="1"/>
    <col min="4612" max="4612" width="29.453125" style="118" customWidth="1"/>
    <col min="4613" max="4615" width="29.54296875" style="118" customWidth="1"/>
    <col min="4616" max="4864" width="11.453125" style="118"/>
    <col min="4865" max="4865" width="57.81640625" style="118" customWidth="1"/>
    <col min="4866" max="4866" width="27.81640625" style="118" customWidth="1"/>
    <col min="4867" max="4867" width="30.54296875" style="118" customWidth="1"/>
    <col min="4868" max="4868" width="29.453125" style="118" customWidth="1"/>
    <col min="4869" max="4871" width="29.54296875" style="118" customWidth="1"/>
    <col min="4872" max="5120" width="11.453125" style="118"/>
    <col min="5121" max="5121" width="57.81640625" style="118" customWidth="1"/>
    <col min="5122" max="5122" width="27.81640625" style="118" customWidth="1"/>
    <col min="5123" max="5123" width="30.54296875" style="118" customWidth="1"/>
    <col min="5124" max="5124" width="29.453125" style="118" customWidth="1"/>
    <col min="5125" max="5127" width="29.54296875" style="118" customWidth="1"/>
    <col min="5128" max="5376" width="11.453125" style="118"/>
    <col min="5377" max="5377" width="57.81640625" style="118" customWidth="1"/>
    <col min="5378" max="5378" width="27.81640625" style="118" customWidth="1"/>
    <col min="5379" max="5379" width="30.54296875" style="118" customWidth="1"/>
    <col min="5380" max="5380" width="29.453125" style="118" customWidth="1"/>
    <col min="5381" max="5383" width="29.54296875" style="118" customWidth="1"/>
    <col min="5384" max="5632" width="11.453125" style="118"/>
    <col min="5633" max="5633" width="57.81640625" style="118" customWidth="1"/>
    <col min="5634" max="5634" width="27.81640625" style="118" customWidth="1"/>
    <col min="5635" max="5635" width="30.54296875" style="118" customWidth="1"/>
    <col min="5636" max="5636" width="29.453125" style="118" customWidth="1"/>
    <col min="5637" max="5639" width="29.54296875" style="118" customWidth="1"/>
    <col min="5640" max="5888" width="11.453125" style="118"/>
    <col min="5889" max="5889" width="57.81640625" style="118" customWidth="1"/>
    <col min="5890" max="5890" width="27.81640625" style="118" customWidth="1"/>
    <col min="5891" max="5891" width="30.54296875" style="118" customWidth="1"/>
    <col min="5892" max="5892" width="29.453125" style="118" customWidth="1"/>
    <col min="5893" max="5895" width="29.54296875" style="118" customWidth="1"/>
    <col min="5896" max="6144" width="11.453125" style="118"/>
    <col min="6145" max="6145" width="57.81640625" style="118" customWidth="1"/>
    <col min="6146" max="6146" width="27.81640625" style="118" customWidth="1"/>
    <col min="6147" max="6147" width="30.54296875" style="118" customWidth="1"/>
    <col min="6148" max="6148" width="29.453125" style="118" customWidth="1"/>
    <col min="6149" max="6151" width="29.54296875" style="118" customWidth="1"/>
    <col min="6152" max="6400" width="11.453125" style="118"/>
    <col min="6401" max="6401" width="57.81640625" style="118" customWidth="1"/>
    <col min="6402" max="6402" width="27.81640625" style="118" customWidth="1"/>
    <col min="6403" max="6403" width="30.54296875" style="118" customWidth="1"/>
    <col min="6404" max="6404" width="29.453125" style="118" customWidth="1"/>
    <col min="6405" max="6407" width="29.54296875" style="118" customWidth="1"/>
    <col min="6408" max="6656" width="11.453125" style="118"/>
    <col min="6657" max="6657" width="57.81640625" style="118" customWidth="1"/>
    <col min="6658" max="6658" width="27.81640625" style="118" customWidth="1"/>
    <col min="6659" max="6659" width="30.54296875" style="118" customWidth="1"/>
    <col min="6660" max="6660" width="29.453125" style="118" customWidth="1"/>
    <col min="6661" max="6663" width="29.54296875" style="118" customWidth="1"/>
    <col min="6664" max="6912" width="11.453125" style="118"/>
    <col min="6913" max="6913" width="57.81640625" style="118" customWidth="1"/>
    <col min="6914" max="6914" width="27.81640625" style="118" customWidth="1"/>
    <col min="6915" max="6915" width="30.54296875" style="118" customWidth="1"/>
    <col min="6916" max="6916" width="29.453125" style="118" customWidth="1"/>
    <col min="6917" max="6919" width="29.54296875" style="118" customWidth="1"/>
    <col min="6920" max="7168" width="11.453125" style="118"/>
    <col min="7169" max="7169" width="57.81640625" style="118" customWidth="1"/>
    <col min="7170" max="7170" width="27.81640625" style="118" customWidth="1"/>
    <col min="7171" max="7171" width="30.54296875" style="118" customWidth="1"/>
    <col min="7172" max="7172" width="29.453125" style="118" customWidth="1"/>
    <col min="7173" max="7175" width="29.54296875" style="118" customWidth="1"/>
    <col min="7176" max="7424" width="11.453125" style="118"/>
    <col min="7425" max="7425" width="57.81640625" style="118" customWidth="1"/>
    <col min="7426" max="7426" width="27.81640625" style="118" customWidth="1"/>
    <col min="7427" max="7427" width="30.54296875" style="118" customWidth="1"/>
    <col min="7428" max="7428" width="29.453125" style="118" customWidth="1"/>
    <col min="7429" max="7431" width="29.54296875" style="118" customWidth="1"/>
    <col min="7432" max="7680" width="11.453125" style="118"/>
    <col min="7681" max="7681" width="57.81640625" style="118" customWidth="1"/>
    <col min="7682" max="7682" width="27.81640625" style="118" customWidth="1"/>
    <col min="7683" max="7683" width="30.54296875" style="118" customWidth="1"/>
    <col min="7684" max="7684" width="29.453125" style="118" customWidth="1"/>
    <col min="7685" max="7687" width="29.54296875" style="118" customWidth="1"/>
    <col min="7688" max="7936" width="11.453125" style="118"/>
    <col min="7937" max="7937" width="57.81640625" style="118" customWidth="1"/>
    <col min="7938" max="7938" width="27.81640625" style="118" customWidth="1"/>
    <col min="7939" max="7939" width="30.54296875" style="118" customWidth="1"/>
    <col min="7940" max="7940" width="29.453125" style="118" customWidth="1"/>
    <col min="7941" max="7943" width="29.54296875" style="118" customWidth="1"/>
    <col min="7944" max="8192" width="11.453125" style="118"/>
    <col min="8193" max="8193" width="57.81640625" style="118" customWidth="1"/>
    <col min="8194" max="8194" width="27.81640625" style="118" customWidth="1"/>
    <col min="8195" max="8195" width="30.54296875" style="118" customWidth="1"/>
    <col min="8196" max="8196" width="29.453125" style="118" customWidth="1"/>
    <col min="8197" max="8199" width="29.54296875" style="118" customWidth="1"/>
    <col min="8200" max="8448" width="11.453125" style="118"/>
    <col min="8449" max="8449" width="57.81640625" style="118" customWidth="1"/>
    <col min="8450" max="8450" width="27.81640625" style="118" customWidth="1"/>
    <col min="8451" max="8451" width="30.54296875" style="118" customWidth="1"/>
    <col min="8452" max="8452" width="29.453125" style="118" customWidth="1"/>
    <col min="8453" max="8455" width="29.54296875" style="118" customWidth="1"/>
    <col min="8456" max="8704" width="11.453125" style="118"/>
    <col min="8705" max="8705" width="57.81640625" style="118" customWidth="1"/>
    <col min="8706" max="8706" width="27.81640625" style="118" customWidth="1"/>
    <col min="8707" max="8707" width="30.54296875" style="118" customWidth="1"/>
    <col min="8708" max="8708" width="29.453125" style="118" customWidth="1"/>
    <col min="8709" max="8711" width="29.54296875" style="118" customWidth="1"/>
    <col min="8712" max="8960" width="11.453125" style="118"/>
    <col min="8961" max="8961" width="57.81640625" style="118" customWidth="1"/>
    <col min="8962" max="8962" width="27.81640625" style="118" customWidth="1"/>
    <col min="8963" max="8963" width="30.54296875" style="118" customWidth="1"/>
    <col min="8964" max="8964" width="29.453125" style="118" customWidth="1"/>
    <col min="8965" max="8967" width="29.54296875" style="118" customWidth="1"/>
    <col min="8968" max="9216" width="11.453125" style="118"/>
    <col min="9217" max="9217" width="57.81640625" style="118" customWidth="1"/>
    <col min="9218" max="9218" width="27.81640625" style="118" customWidth="1"/>
    <col min="9219" max="9219" width="30.54296875" style="118" customWidth="1"/>
    <col min="9220" max="9220" width="29.453125" style="118" customWidth="1"/>
    <col min="9221" max="9223" width="29.54296875" style="118" customWidth="1"/>
    <col min="9224" max="9472" width="11.453125" style="118"/>
    <col min="9473" max="9473" width="57.81640625" style="118" customWidth="1"/>
    <col min="9474" max="9474" width="27.81640625" style="118" customWidth="1"/>
    <col min="9475" max="9475" width="30.54296875" style="118" customWidth="1"/>
    <col min="9476" max="9476" width="29.453125" style="118" customWidth="1"/>
    <col min="9477" max="9479" width="29.54296875" style="118" customWidth="1"/>
    <col min="9480" max="9728" width="11.453125" style="118"/>
    <col min="9729" max="9729" width="57.81640625" style="118" customWidth="1"/>
    <col min="9730" max="9730" width="27.81640625" style="118" customWidth="1"/>
    <col min="9731" max="9731" width="30.54296875" style="118" customWidth="1"/>
    <col min="9732" max="9732" width="29.453125" style="118" customWidth="1"/>
    <col min="9733" max="9735" width="29.54296875" style="118" customWidth="1"/>
    <col min="9736" max="9984" width="11.453125" style="118"/>
    <col min="9985" max="9985" width="57.81640625" style="118" customWidth="1"/>
    <col min="9986" max="9986" width="27.81640625" style="118" customWidth="1"/>
    <col min="9987" max="9987" width="30.54296875" style="118" customWidth="1"/>
    <col min="9988" max="9988" width="29.453125" style="118" customWidth="1"/>
    <col min="9989" max="9991" width="29.54296875" style="118" customWidth="1"/>
    <col min="9992" max="10240" width="11.453125" style="118"/>
    <col min="10241" max="10241" width="57.81640625" style="118" customWidth="1"/>
    <col min="10242" max="10242" width="27.81640625" style="118" customWidth="1"/>
    <col min="10243" max="10243" width="30.54296875" style="118" customWidth="1"/>
    <col min="10244" max="10244" width="29.453125" style="118" customWidth="1"/>
    <col min="10245" max="10247" width="29.54296875" style="118" customWidth="1"/>
    <col min="10248" max="10496" width="11.453125" style="118"/>
    <col min="10497" max="10497" width="57.81640625" style="118" customWidth="1"/>
    <col min="10498" max="10498" width="27.81640625" style="118" customWidth="1"/>
    <col min="10499" max="10499" width="30.54296875" style="118" customWidth="1"/>
    <col min="10500" max="10500" width="29.453125" style="118" customWidth="1"/>
    <col min="10501" max="10503" width="29.54296875" style="118" customWidth="1"/>
    <col min="10504" max="10752" width="11.453125" style="118"/>
    <col min="10753" max="10753" width="57.81640625" style="118" customWidth="1"/>
    <col min="10754" max="10754" width="27.81640625" style="118" customWidth="1"/>
    <col min="10755" max="10755" width="30.54296875" style="118" customWidth="1"/>
    <col min="10756" max="10756" width="29.453125" style="118" customWidth="1"/>
    <col min="10757" max="10759" width="29.54296875" style="118" customWidth="1"/>
    <col min="10760" max="11008" width="11.453125" style="118"/>
    <col min="11009" max="11009" width="57.81640625" style="118" customWidth="1"/>
    <col min="11010" max="11010" width="27.81640625" style="118" customWidth="1"/>
    <col min="11011" max="11011" width="30.54296875" style="118" customWidth="1"/>
    <col min="11012" max="11012" width="29.453125" style="118" customWidth="1"/>
    <col min="11013" max="11015" width="29.54296875" style="118" customWidth="1"/>
    <col min="11016" max="11264" width="11.453125" style="118"/>
    <col min="11265" max="11265" width="57.81640625" style="118" customWidth="1"/>
    <col min="11266" max="11266" width="27.81640625" style="118" customWidth="1"/>
    <col min="11267" max="11267" width="30.54296875" style="118" customWidth="1"/>
    <col min="11268" max="11268" width="29.453125" style="118" customWidth="1"/>
    <col min="11269" max="11271" width="29.54296875" style="118" customWidth="1"/>
    <col min="11272" max="11520" width="11.453125" style="118"/>
    <col min="11521" max="11521" width="57.81640625" style="118" customWidth="1"/>
    <col min="11522" max="11522" width="27.81640625" style="118" customWidth="1"/>
    <col min="11523" max="11523" width="30.54296875" style="118" customWidth="1"/>
    <col min="11524" max="11524" width="29.453125" style="118" customWidth="1"/>
    <col min="11525" max="11527" width="29.54296875" style="118" customWidth="1"/>
    <col min="11528" max="11776" width="11.453125" style="118"/>
    <col min="11777" max="11777" width="57.81640625" style="118" customWidth="1"/>
    <col min="11778" max="11778" width="27.81640625" style="118" customWidth="1"/>
    <col min="11779" max="11779" width="30.54296875" style="118" customWidth="1"/>
    <col min="11780" max="11780" width="29.453125" style="118" customWidth="1"/>
    <col min="11781" max="11783" width="29.54296875" style="118" customWidth="1"/>
    <col min="11784" max="12032" width="11.453125" style="118"/>
    <col min="12033" max="12033" width="57.81640625" style="118" customWidth="1"/>
    <col min="12034" max="12034" width="27.81640625" style="118" customWidth="1"/>
    <col min="12035" max="12035" width="30.54296875" style="118" customWidth="1"/>
    <col min="12036" max="12036" width="29.453125" style="118" customWidth="1"/>
    <col min="12037" max="12039" width="29.54296875" style="118" customWidth="1"/>
    <col min="12040" max="12288" width="11.453125" style="118"/>
    <col min="12289" max="12289" width="57.81640625" style="118" customWidth="1"/>
    <col min="12290" max="12290" width="27.81640625" style="118" customWidth="1"/>
    <col min="12291" max="12291" width="30.54296875" style="118" customWidth="1"/>
    <col min="12292" max="12292" width="29.453125" style="118" customWidth="1"/>
    <col min="12293" max="12295" width="29.54296875" style="118" customWidth="1"/>
    <col min="12296" max="12544" width="11.453125" style="118"/>
    <col min="12545" max="12545" width="57.81640625" style="118" customWidth="1"/>
    <col min="12546" max="12546" width="27.81640625" style="118" customWidth="1"/>
    <col min="12547" max="12547" width="30.54296875" style="118" customWidth="1"/>
    <col min="12548" max="12548" width="29.453125" style="118" customWidth="1"/>
    <col min="12549" max="12551" width="29.54296875" style="118" customWidth="1"/>
    <col min="12552" max="12800" width="11.453125" style="118"/>
    <col min="12801" max="12801" width="57.81640625" style="118" customWidth="1"/>
    <col min="12802" max="12802" width="27.81640625" style="118" customWidth="1"/>
    <col min="12803" max="12803" width="30.54296875" style="118" customWidth="1"/>
    <col min="12804" max="12804" width="29.453125" style="118" customWidth="1"/>
    <col min="12805" max="12807" width="29.54296875" style="118" customWidth="1"/>
    <col min="12808" max="13056" width="11.453125" style="118"/>
    <col min="13057" max="13057" width="57.81640625" style="118" customWidth="1"/>
    <col min="13058" max="13058" width="27.81640625" style="118" customWidth="1"/>
    <col min="13059" max="13059" width="30.54296875" style="118" customWidth="1"/>
    <col min="13060" max="13060" width="29.453125" style="118" customWidth="1"/>
    <col min="13061" max="13063" width="29.54296875" style="118" customWidth="1"/>
    <col min="13064" max="13312" width="11.453125" style="118"/>
    <col min="13313" max="13313" width="57.81640625" style="118" customWidth="1"/>
    <col min="13314" max="13314" width="27.81640625" style="118" customWidth="1"/>
    <col min="13315" max="13315" width="30.54296875" style="118" customWidth="1"/>
    <col min="13316" max="13316" width="29.453125" style="118" customWidth="1"/>
    <col min="13317" max="13319" width="29.54296875" style="118" customWidth="1"/>
    <col min="13320" max="13568" width="11.453125" style="118"/>
    <col min="13569" max="13569" width="57.81640625" style="118" customWidth="1"/>
    <col min="13570" max="13570" width="27.81640625" style="118" customWidth="1"/>
    <col min="13571" max="13571" width="30.54296875" style="118" customWidth="1"/>
    <col min="13572" max="13572" width="29.453125" style="118" customWidth="1"/>
    <col min="13573" max="13575" width="29.54296875" style="118" customWidth="1"/>
    <col min="13576" max="13824" width="11.453125" style="118"/>
    <col min="13825" max="13825" width="57.81640625" style="118" customWidth="1"/>
    <col min="13826" max="13826" width="27.81640625" style="118" customWidth="1"/>
    <col min="13827" max="13827" width="30.54296875" style="118" customWidth="1"/>
    <col min="13828" max="13828" width="29.453125" style="118" customWidth="1"/>
    <col min="13829" max="13831" width="29.54296875" style="118" customWidth="1"/>
    <col min="13832" max="14080" width="11.453125" style="118"/>
    <col min="14081" max="14081" width="57.81640625" style="118" customWidth="1"/>
    <col min="14082" max="14082" width="27.81640625" style="118" customWidth="1"/>
    <col min="14083" max="14083" width="30.54296875" style="118" customWidth="1"/>
    <col min="14084" max="14084" width="29.453125" style="118" customWidth="1"/>
    <col min="14085" max="14087" width="29.54296875" style="118" customWidth="1"/>
    <col min="14088" max="14336" width="11.453125" style="118"/>
    <col min="14337" max="14337" width="57.81640625" style="118" customWidth="1"/>
    <col min="14338" max="14338" width="27.81640625" style="118" customWidth="1"/>
    <col min="14339" max="14339" width="30.54296875" style="118" customWidth="1"/>
    <col min="14340" max="14340" width="29.453125" style="118" customWidth="1"/>
    <col min="14341" max="14343" width="29.54296875" style="118" customWidth="1"/>
    <col min="14344" max="14592" width="11.453125" style="118"/>
    <col min="14593" max="14593" width="57.81640625" style="118" customWidth="1"/>
    <col min="14594" max="14594" width="27.81640625" style="118" customWidth="1"/>
    <col min="14595" max="14595" width="30.54296875" style="118" customWidth="1"/>
    <col min="14596" max="14596" width="29.453125" style="118" customWidth="1"/>
    <col min="14597" max="14599" width="29.54296875" style="118" customWidth="1"/>
    <col min="14600" max="14848" width="11.453125" style="118"/>
    <col min="14849" max="14849" width="57.81640625" style="118" customWidth="1"/>
    <col min="14850" max="14850" width="27.81640625" style="118" customWidth="1"/>
    <col min="14851" max="14851" width="30.54296875" style="118" customWidth="1"/>
    <col min="14852" max="14852" width="29.453125" style="118" customWidth="1"/>
    <col min="14853" max="14855" width="29.54296875" style="118" customWidth="1"/>
    <col min="14856" max="15104" width="11.453125" style="118"/>
    <col min="15105" max="15105" width="57.81640625" style="118" customWidth="1"/>
    <col min="15106" max="15106" width="27.81640625" style="118" customWidth="1"/>
    <col min="15107" max="15107" width="30.54296875" style="118" customWidth="1"/>
    <col min="15108" max="15108" width="29.453125" style="118" customWidth="1"/>
    <col min="15109" max="15111" width="29.54296875" style="118" customWidth="1"/>
    <col min="15112" max="15360" width="11.453125" style="118"/>
    <col min="15361" max="15361" width="57.81640625" style="118" customWidth="1"/>
    <col min="15362" max="15362" width="27.81640625" style="118" customWidth="1"/>
    <col min="15363" max="15363" width="30.54296875" style="118" customWidth="1"/>
    <col min="15364" max="15364" width="29.453125" style="118" customWidth="1"/>
    <col min="15365" max="15367" width="29.54296875" style="118" customWidth="1"/>
    <col min="15368" max="15616" width="11.453125" style="118"/>
    <col min="15617" max="15617" width="57.81640625" style="118" customWidth="1"/>
    <col min="15618" max="15618" width="27.81640625" style="118" customWidth="1"/>
    <col min="15619" max="15619" width="30.54296875" style="118" customWidth="1"/>
    <col min="15620" max="15620" width="29.453125" style="118" customWidth="1"/>
    <col min="15621" max="15623" width="29.54296875" style="118" customWidth="1"/>
    <col min="15624" max="15872" width="11.453125" style="118"/>
    <col min="15873" max="15873" width="57.81640625" style="118" customWidth="1"/>
    <col min="15874" max="15874" width="27.81640625" style="118" customWidth="1"/>
    <col min="15875" max="15875" width="30.54296875" style="118" customWidth="1"/>
    <col min="15876" max="15876" width="29.453125" style="118" customWidth="1"/>
    <col min="15877" max="15879" width="29.54296875" style="118" customWidth="1"/>
    <col min="15880" max="16128" width="11.453125" style="118"/>
    <col min="16129" max="16129" width="57.81640625" style="118" customWidth="1"/>
    <col min="16130" max="16130" width="27.81640625" style="118" customWidth="1"/>
    <col min="16131" max="16131" width="30.54296875" style="118" customWidth="1"/>
    <col min="16132" max="16132" width="29.453125" style="118" customWidth="1"/>
    <col min="16133" max="16135" width="29.54296875" style="118" customWidth="1"/>
    <col min="16136" max="16384" width="11.453125" style="118"/>
  </cols>
  <sheetData>
    <row r="1" spans="1:11" ht="102.75" customHeight="1" thickBot="1" x14ac:dyDescent="0.35"/>
    <row r="2" spans="1:11" ht="73.5" customHeight="1" x14ac:dyDescent="0.35">
      <c r="A2" s="453" t="s">
        <v>348</v>
      </c>
      <c r="B2" s="454"/>
      <c r="C2" s="454"/>
      <c r="D2" s="455"/>
      <c r="E2" s="119"/>
      <c r="F2" s="119"/>
      <c r="G2" s="119"/>
      <c r="H2" s="120"/>
      <c r="I2" s="120"/>
      <c r="J2" s="120"/>
      <c r="K2" s="120"/>
    </row>
    <row r="3" spans="1:11" ht="51.75" customHeight="1" x14ac:dyDescent="0.3">
      <c r="A3" s="121" t="s">
        <v>142</v>
      </c>
      <c r="B3" s="456"/>
      <c r="C3" s="457"/>
      <c r="D3" s="458"/>
      <c r="E3" s="459"/>
      <c r="F3" s="460"/>
      <c r="G3" s="122"/>
    </row>
    <row r="4" spans="1:11" ht="51.75" customHeight="1" x14ac:dyDescent="0.3">
      <c r="A4" s="121" t="s">
        <v>385</v>
      </c>
      <c r="B4" s="351">
        <f>'1a-PRTK-DGOS_26 budget'!B3</f>
        <v>0</v>
      </c>
      <c r="C4" s="352"/>
      <c r="D4" s="353"/>
      <c r="E4" s="459"/>
      <c r="F4" s="460"/>
      <c r="G4" s="122"/>
    </row>
    <row r="5" spans="1:11" ht="24" customHeight="1" x14ac:dyDescent="0.3">
      <c r="A5" s="121" t="s">
        <v>143</v>
      </c>
      <c r="B5" s="461"/>
      <c r="C5" s="462"/>
      <c r="D5" s="463"/>
      <c r="E5" s="459"/>
      <c r="F5" s="460"/>
      <c r="G5" s="123"/>
      <c r="H5" s="118" t="s">
        <v>144</v>
      </c>
    </row>
    <row r="6" spans="1:11" ht="24" customHeight="1" x14ac:dyDescent="0.3">
      <c r="A6" s="124" t="s">
        <v>145</v>
      </c>
      <c r="B6" s="476"/>
      <c r="C6" s="477"/>
      <c r="D6" s="478"/>
      <c r="E6" s="123"/>
      <c r="F6" s="123"/>
      <c r="G6" s="123"/>
    </row>
    <row r="7" spans="1:11" ht="29.5" thickBot="1" x14ac:dyDescent="0.4">
      <c r="A7" s="125" t="s">
        <v>146</v>
      </c>
      <c r="B7" s="464"/>
      <c r="C7" s="465"/>
      <c r="D7" s="466"/>
      <c r="E7" s="126"/>
      <c r="F7" s="126"/>
      <c r="G7" s="126"/>
    </row>
    <row r="8" spans="1:11" ht="13.5" thickBot="1" x14ac:dyDescent="0.35"/>
    <row r="9" spans="1:11" s="131" customFormat="1" ht="25.5" customHeight="1" thickBot="1" x14ac:dyDescent="0.4">
      <c r="A9" s="127" t="s">
        <v>147</v>
      </c>
      <c r="B9" s="128"/>
      <c r="C9" s="128"/>
      <c r="D9" s="128"/>
      <c r="E9" s="129"/>
      <c r="F9" s="129"/>
      <c r="G9" s="130"/>
    </row>
    <row r="10" spans="1:11" ht="114" customHeight="1" thickBot="1" x14ac:dyDescent="0.35">
      <c r="A10" s="132"/>
      <c r="B10" s="205" t="s">
        <v>202</v>
      </c>
      <c r="C10" s="205" t="s">
        <v>203</v>
      </c>
      <c r="D10" s="206" t="s">
        <v>204</v>
      </c>
      <c r="E10" s="206" t="s">
        <v>205</v>
      </c>
      <c r="F10" s="206" t="s">
        <v>206</v>
      </c>
      <c r="G10" s="276" t="s">
        <v>148</v>
      </c>
    </row>
    <row r="11" spans="1:11" ht="39" customHeight="1" thickBot="1" x14ac:dyDescent="0.35">
      <c r="A11" s="207"/>
      <c r="B11" s="133"/>
      <c r="C11" s="133"/>
      <c r="D11" s="133"/>
      <c r="E11" s="133"/>
      <c r="F11" s="133"/>
      <c r="G11" s="134"/>
    </row>
    <row r="12" spans="1:11" ht="29" x14ac:dyDescent="0.35">
      <c r="A12" s="135" t="s">
        <v>149</v>
      </c>
      <c r="B12" s="136"/>
      <c r="C12" s="136"/>
      <c r="D12" s="137"/>
      <c r="E12" s="137"/>
      <c r="F12" s="137"/>
      <c r="G12" s="137"/>
    </row>
    <row r="13" spans="1:11" ht="14.5" x14ac:dyDescent="0.35">
      <c r="A13" s="138" t="s">
        <v>150</v>
      </c>
      <c r="B13" s="139">
        <f>C13</f>
        <v>0</v>
      </c>
      <c r="C13" s="139"/>
      <c r="D13" s="140"/>
      <c r="E13" s="140"/>
      <c r="F13" s="140"/>
      <c r="G13" s="140"/>
    </row>
    <row r="14" spans="1:11" ht="17.5" x14ac:dyDescent="0.35">
      <c r="A14" s="138" t="s">
        <v>150</v>
      </c>
      <c r="B14" s="139">
        <f t="shared" ref="B14:B15" si="0">C14</f>
        <v>0</v>
      </c>
      <c r="C14" s="139"/>
      <c r="D14" s="141"/>
      <c r="E14" s="141"/>
      <c r="F14" s="141"/>
      <c r="G14" s="141"/>
    </row>
    <row r="15" spans="1:11" ht="17.5" x14ac:dyDescent="0.35">
      <c r="A15" s="138" t="s">
        <v>150</v>
      </c>
      <c r="B15" s="139">
        <f t="shared" si="0"/>
        <v>0</v>
      </c>
      <c r="C15" s="139"/>
      <c r="D15" s="141"/>
      <c r="E15" s="141"/>
      <c r="F15" s="141"/>
      <c r="G15" s="141"/>
    </row>
    <row r="16" spans="1:11" ht="29" x14ac:dyDescent="0.35">
      <c r="A16" s="142" t="s">
        <v>151</v>
      </c>
      <c r="B16" s="143">
        <f>SUM(B13:B15)</f>
        <v>0</v>
      </c>
      <c r="C16" s="143">
        <f>SUM(C13:C15)</f>
        <v>0</v>
      </c>
      <c r="D16" s="144" t="s">
        <v>152</v>
      </c>
      <c r="E16" s="144" t="s">
        <v>152</v>
      </c>
      <c r="F16" s="144" t="s">
        <v>152</v>
      </c>
      <c r="G16" s="144" t="s">
        <v>152</v>
      </c>
    </row>
    <row r="17" spans="1:7" ht="17.5" x14ac:dyDescent="0.35">
      <c r="A17" s="145"/>
      <c r="B17" s="146"/>
      <c r="C17" s="146"/>
      <c r="D17" s="147"/>
      <c r="E17" s="147"/>
      <c r="F17" s="147"/>
      <c r="G17" s="147"/>
    </row>
    <row r="18" spans="1:7" ht="17.5" x14ac:dyDescent="0.35">
      <c r="A18" s="145"/>
      <c r="B18" s="146"/>
      <c r="C18" s="146"/>
      <c r="D18" s="147"/>
      <c r="E18" s="147"/>
      <c r="F18" s="147"/>
      <c r="G18" s="147"/>
    </row>
    <row r="19" spans="1:7" ht="18" customHeight="1" x14ac:dyDescent="0.35">
      <c r="A19" s="148" t="s">
        <v>153</v>
      </c>
      <c r="B19" s="149"/>
      <c r="C19" s="149"/>
      <c r="D19" s="150"/>
      <c r="E19" s="150"/>
      <c r="F19" s="150"/>
      <c r="G19" s="150"/>
    </row>
    <row r="20" spans="1:7" ht="14.5" x14ac:dyDescent="0.35">
      <c r="A20" s="138" t="s">
        <v>150</v>
      </c>
      <c r="B20" s="151"/>
      <c r="C20" s="151"/>
      <c r="D20" s="152"/>
      <c r="E20" s="152"/>
      <c r="F20" s="152"/>
      <c r="G20" s="152"/>
    </row>
    <row r="21" spans="1:7" ht="14.5" x14ac:dyDescent="0.35">
      <c r="A21" s="138" t="s">
        <v>150</v>
      </c>
      <c r="B21" s="151"/>
      <c r="C21" s="151"/>
      <c r="D21" s="152"/>
      <c r="E21" s="152"/>
      <c r="F21" s="152"/>
      <c r="G21" s="152"/>
    </row>
    <row r="22" spans="1:7" ht="14.5" x14ac:dyDescent="0.35">
      <c r="A22" s="153" t="s">
        <v>150</v>
      </c>
      <c r="B22" s="151"/>
      <c r="C22" s="151"/>
      <c r="D22" s="152"/>
      <c r="E22" s="152"/>
      <c r="F22" s="152"/>
      <c r="G22" s="152"/>
    </row>
    <row r="23" spans="1:7" ht="14.5" x14ac:dyDescent="0.35">
      <c r="A23" s="142" t="s">
        <v>154</v>
      </c>
      <c r="B23" s="154">
        <f t="shared" ref="B23:G23" si="1">SUM(B20:B22)</f>
        <v>0</v>
      </c>
      <c r="C23" s="154">
        <f t="shared" si="1"/>
        <v>0</v>
      </c>
      <c r="D23" s="155">
        <f t="shared" si="1"/>
        <v>0</v>
      </c>
      <c r="E23" s="155">
        <f t="shared" si="1"/>
        <v>0</v>
      </c>
      <c r="F23" s="155">
        <f t="shared" si="1"/>
        <v>0</v>
      </c>
      <c r="G23" s="155">
        <f t="shared" si="1"/>
        <v>0</v>
      </c>
    </row>
    <row r="24" spans="1:7" ht="14.5" x14ac:dyDescent="0.35">
      <c r="A24" s="156"/>
      <c r="B24" s="154"/>
      <c r="C24" s="154"/>
      <c r="D24" s="157"/>
      <c r="E24" s="157"/>
      <c r="F24" s="157"/>
      <c r="G24" s="157"/>
    </row>
    <row r="25" spans="1:7" ht="14.5" x14ac:dyDescent="0.35">
      <c r="A25" s="156"/>
      <c r="B25" s="146"/>
      <c r="C25" s="146"/>
      <c r="D25" s="158"/>
      <c r="E25" s="158"/>
      <c r="F25" s="158"/>
      <c r="G25" s="158"/>
    </row>
    <row r="26" spans="1:7" ht="18" customHeight="1" x14ac:dyDescent="0.35">
      <c r="A26" s="148" t="s">
        <v>194</v>
      </c>
      <c r="B26" s="149"/>
      <c r="C26" s="149"/>
      <c r="D26" s="150"/>
      <c r="E26" s="150"/>
      <c r="F26" s="150"/>
      <c r="G26" s="150"/>
    </row>
    <row r="27" spans="1:7" ht="14.5" x14ac:dyDescent="0.35">
      <c r="A27" s="138" t="s">
        <v>150</v>
      </c>
      <c r="B27" s="151">
        <f>C27+D27+E27+F27+G27</f>
        <v>0</v>
      </c>
      <c r="C27" s="151"/>
      <c r="D27" s="138"/>
      <c r="E27" s="138"/>
      <c r="F27" s="138"/>
      <c r="G27" s="138"/>
    </row>
    <row r="28" spans="1:7" ht="14.5" x14ac:dyDescent="0.35">
      <c r="A28" s="138" t="s">
        <v>150</v>
      </c>
      <c r="B28" s="151"/>
      <c r="C28" s="151"/>
      <c r="D28" s="138"/>
      <c r="E28" s="138"/>
      <c r="F28" s="138"/>
      <c r="G28" s="138"/>
    </row>
    <row r="29" spans="1:7" ht="14.5" x14ac:dyDescent="0.35">
      <c r="A29" s="153" t="s">
        <v>150</v>
      </c>
      <c r="B29" s="151"/>
      <c r="C29" s="151"/>
      <c r="D29" s="138"/>
      <c r="E29" s="138"/>
      <c r="F29" s="138"/>
      <c r="G29" s="138"/>
    </row>
    <row r="30" spans="1:7" ht="14.5" x14ac:dyDescent="0.35">
      <c r="A30" s="142" t="s">
        <v>155</v>
      </c>
      <c r="B30" s="154">
        <f t="shared" ref="B30:G30" si="2">SUM(B27:B29)</f>
        <v>0</v>
      </c>
      <c r="C30" s="154">
        <f t="shared" si="2"/>
        <v>0</v>
      </c>
      <c r="D30" s="159">
        <f t="shared" si="2"/>
        <v>0</v>
      </c>
      <c r="E30" s="159">
        <f t="shared" si="2"/>
        <v>0</v>
      </c>
      <c r="F30" s="159">
        <f t="shared" si="2"/>
        <v>0</v>
      </c>
      <c r="G30" s="159">
        <f t="shared" si="2"/>
        <v>0</v>
      </c>
    </row>
    <row r="31" spans="1:7" ht="14.5" x14ac:dyDescent="0.35">
      <c r="A31" s="156"/>
      <c r="B31" s="146"/>
      <c r="C31" s="146"/>
      <c r="D31" s="158"/>
      <c r="E31" s="158"/>
      <c r="F31" s="158"/>
      <c r="G31" s="158"/>
    </row>
    <row r="32" spans="1:7" ht="14.5" x14ac:dyDescent="0.35">
      <c r="A32" s="156"/>
      <c r="B32" s="146"/>
      <c r="C32" s="146"/>
      <c r="D32" s="158"/>
      <c r="E32" s="158"/>
      <c r="F32" s="158"/>
      <c r="G32" s="158"/>
    </row>
    <row r="33" spans="1:12" ht="18" customHeight="1" x14ac:dyDescent="0.35">
      <c r="A33" s="148" t="s">
        <v>195</v>
      </c>
      <c r="B33" s="149"/>
      <c r="C33" s="149"/>
      <c r="D33" s="150"/>
      <c r="E33" s="150"/>
      <c r="F33" s="150"/>
      <c r="G33" s="150"/>
    </row>
    <row r="34" spans="1:12" ht="14.5" x14ac:dyDescent="0.35">
      <c r="A34" s="138" t="s">
        <v>150</v>
      </c>
      <c r="B34" s="151"/>
      <c r="C34" s="160"/>
      <c r="D34" s="138"/>
      <c r="E34" s="138"/>
      <c r="F34" s="138"/>
      <c r="G34" s="138"/>
    </row>
    <row r="35" spans="1:12" ht="14.5" x14ac:dyDescent="0.35">
      <c r="A35" s="138" t="s">
        <v>150</v>
      </c>
      <c r="B35" s="151"/>
      <c r="C35" s="160"/>
      <c r="D35" s="138"/>
      <c r="E35" s="138"/>
      <c r="F35" s="138"/>
      <c r="G35" s="138"/>
    </row>
    <row r="36" spans="1:12" ht="14.5" x14ac:dyDescent="0.35">
      <c r="A36" s="153" t="s">
        <v>150</v>
      </c>
      <c r="B36" s="151"/>
      <c r="C36" s="160"/>
      <c r="D36" s="138"/>
      <c r="E36" s="138"/>
      <c r="F36" s="138"/>
      <c r="G36" s="138"/>
    </row>
    <row r="37" spans="1:12" ht="17.5" x14ac:dyDescent="0.5">
      <c r="A37" s="142" t="s">
        <v>156</v>
      </c>
      <c r="B37" s="154">
        <f>SUM(B34:B36)</f>
        <v>0</v>
      </c>
      <c r="C37" s="161" t="s">
        <v>152</v>
      </c>
      <c r="D37" s="159">
        <f>SUM(D34:D36)</f>
        <v>0</v>
      </c>
      <c r="E37" s="159">
        <f>SUM(E34:E36)</f>
        <v>0</v>
      </c>
      <c r="F37" s="159">
        <f>SUM(F34:F36)</f>
        <v>0</v>
      </c>
      <c r="G37" s="159">
        <f>SUM(G34:G36)</f>
        <v>0</v>
      </c>
    </row>
    <row r="38" spans="1:12" ht="14.5" x14ac:dyDescent="0.35">
      <c r="A38" s="162"/>
      <c r="B38" s="146"/>
      <c r="C38" s="146"/>
      <c r="D38" s="158"/>
      <c r="E38" s="158"/>
      <c r="F38" s="158"/>
      <c r="G38" s="158"/>
    </row>
    <row r="39" spans="1:12" ht="14.5" x14ac:dyDescent="0.35">
      <c r="A39" s="163"/>
      <c r="B39" s="164"/>
      <c r="C39" s="164"/>
      <c r="D39" s="157"/>
      <c r="E39" s="157"/>
      <c r="F39" s="157"/>
      <c r="G39" s="157"/>
    </row>
    <row r="40" spans="1:12" ht="18.5" x14ac:dyDescent="0.35">
      <c r="A40" s="167"/>
      <c r="B40" s="165"/>
      <c r="C40" s="165"/>
      <c r="D40" s="166"/>
      <c r="E40" s="166"/>
      <c r="F40" s="166"/>
      <c r="G40" s="168"/>
    </row>
    <row r="41" spans="1:12" ht="24.75" customHeight="1" x14ac:dyDescent="0.35">
      <c r="A41" s="169" t="s">
        <v>196</v>
      </c>
      <c r="B41" s="170">
        <f>C41+D41+E41+F41+G41</f>
        <v>0</v>
      </c>
      <c r="C41" s="171">
        <f>'[3]1-a PRT-K 2020 Budget DGOs'!B94</f>
        <v>0</v>
      </c>
      <c r="D41" s="172"/>
      <c r="E41" s="172"/>
      <c r="F41" s="172"/>
      <c r="G41" s="173"/>
    </row>
    <row r="42" spans="1:12" ht="27" customHeight="1" x14ac:dyDescent="0.35">
      <c r="A42" s="167"/>
      <c r="B42" s="174"/>
      <c r="C42" s="174"/>
      <c r="D42" s="175"/>
      <c r="E42" s="175"/>
      <c r="F42" s="175"/>
      <c r="G42" s="176"/>
    </row>
    <row r="43" spans="1:12" s="131" customFormat="1" ht="27.75" customHeight="1" thickBot="1" x14ac:dyDescent="0.35">
      <c r="A43" s="177" t="s">
        <v>157</v>
      </c>
      <c r="B43" s="178">
        <f>B16+B23+B30+B37+B41</f>
        <v>0</v>
      </c>
      <c r="C43" s="179">
        <f>C16+C23+C30+C41</f>
        <v>0</v>
      </c>
      <c r="D43" s="180">
        <f>D23+D30+D37+D41</f>
        <v>0</v>
      </c>
      <c r="E43" s="180">
        <f t="shared" ref="E43:G43" si="3">E23+E30+E37+E41</f>
        <v>0</v>
      </c>
      <c r="F43" s="180">
        <f t="shared" si="3"/>
        <v>0</v>
      </c>
      <c r="G43" s="180">
        <f t="shared" si="3"/>
        <v>0</v>
      </c>
      <c r="L43" s="118"/>
    </row>
    <row r="44" spans="1:12" x14ac:dyDescent="0.3">
      <c r="A44" s="181"/>
      <c r="B44" s="181"/>
      <c r="C44" s="181"/>
      <c r="D44" s="181"/>
      <c r="E44" s="181"/>
      <c r="F44" s="181"/>
      <c r="G44" s="181"/>
    </row>
    <row r="45" spans="1:12" ht="17.25" customHeight="1" thickBot="1" x14ac:dyDescent="0.35">
      <c r="A45" s="467"/>
      <c r="B45" s="467"/>
      <c r="C45" s="467"/>
      <c r="D45" s="467"/>
      <c r="E45" s="182"/>
      <c r="F45" s="182"/>
      <c r="G45" s="182"/>
      <c r="L45" s="131"/>
    </row>
    <row r="46" spans="1:12" s="131" customFormat="1" ht="27" customHeight="1" x14ac:dyDescent="0.3">
      <c r="A46" s="183" t="s">
        <v>158</v>
      </c>
      <c r="B46" s="468"/>
      <c r="C46" s="468"/>
      <c r="D46" s="469"/>
      <c r="E46" s="184"/>
      <c r="F46" s="184"/>
      <c r="G46" s="184"/>
      <c r="L46" s="118"/>
    </row>
    <row r="47" spans="1:12" ht="14.5" x14ac:dyDescent="0.35">
      <c r="A47" s="185"/>
      <c r="B47" s="186"/>
      <c r="C47" s="187"/>
      <c r="D47" s="188"/>
      <c r="E47" s="189"/>
      <c r="F47" s="189"/>
      <c r="G47" s="189"/>
    </row>
    <row r="48" spans="1:12" ht="20.25" customHeight="1" x14ac:dyDescent="0.35">
      <c r="A48" s="190" t="s">
        <v>159</v>
      </c>
      <c r="B48" s="470">
        <f>D43+E43+F43+G43</f>
        <v>0</v>
      </c>
      <c r="C48" s="471"/>
      <c r="D48" s="472"/>
      <c r="E48" s="191"/>
      <c r="F48" s="191"/>
      <c r="G48" s="191"/>
      <c r="L48" s="131"/>
    </row>
    <row r="49" spans="1:12" ht="20.25" customHeight="1" x14ac:dyDescent="0.35">
      <c r="A49" s="190" t="s">
        <v>160</v>
      </c>
      <c r="B49" s="473">
        <f>C43</f>
        <v>0</v>
      </c>
      <c r="C49" s="474"/>
      <c r="D49" s="475"/>
      <c r="E49" s="191"/>
      <c r="F49" s="191"/>
      <c r="G49" s="191"/>
      <c r="L49" s="131"/>
    </row>
    <row r="50" spans="1:12" ht="39" customHeight="1" x14ac:dyDescent="0.35">
      <c r="A50" s="190" t="s">
        <v>161</v>
      </c>
      <c r="B50" s="450"/>
      <c r="C50" s="451"/>
      <c r="D50" s="452"/>
      <c r="E50" s="192"/>
      <c r="F50" s="192"/>
      <c r="G50" s="192"/>
    </row>
    <row r="51" spans="1:12" ht="36.75" customHeight="1" x14ac:dyDescent="0.35">
      <c r="A51" s="193" t="s">
        <v>197</v>
      </c>
      <c r="B51" s="450"/>
      <c r="C51" s="451"/>
      <c r="D51" s="452"/>
      <c r="E51" s="192"/>
      <c r="F51" s="192"/>
      <c r="G51" s="192"/>
    </row>
    <row r="52" spans="1:12" ht="14.5" x14ac:dyDescent="0.35">
      <c r="A52" s="194"/>
      <c r="B52" s="195"/>
      <c r="C52" s="196"/>
      <c r="D52" s="197"/>
      <c r="E52" s="198"/>
      <c r="F52" s="198"/>
      <c r="G52" s="198"/>
    </row>
    <row r="53" spans="1:12" s="131" customFormat="1" ht="30" customHeight="1" thickBot="1" x14ac:dyDescent="0.35">
      <c r="A53" s="199" t="s">
        <v>162</v>
      </c>
      <c r="B53" s="480">
        <f>B48+B49+B50+B51</f>
        <v>0</v>
      </c>
      <c r="C53" s="481"/>
      <c r="D53" s="482"/>
      <c r="E53" s="119"/>
      <c r="F53" s="119"/>
      <c r="G53" s="119"/>
      <c r="L53" s="118"/>
    </row>
    <row r="54" spans="1:12" x14ac:dyDescent="0.3">
      <c r="A54" s="200"/>
      <c r="B54" s="201"/>
      <c r="C54" s="201"/>
      <c r="D54" s="201"/>
      <c r="E54" s="201"/>
      <c r="F54" s="201"/>
      <c r="G54" s="201"/>
    </row>
    <row r="55" spans="1:12" x14ac:dyDescent="0.3">
      <c r="A55" s="200"/>
      <c r="B55" s="201"/>
      <c r="C55" s="201"/>
      <c r="D55" s="201"/>
      <c r="E55" s="201"/>
      <c r="F55" s="201"/>
      <c r="G55" s="201"/>
      <c r="L55" s="131"/>
    </row>
    <row r="56" spans="1:12" ht="33" customHeight="1" x14ac:dyDescent="0.3">
      <c r="A56" s="483" t="s">
        <v>198</v>
      </c>
      <c r="B56" s="483"/>
      <c r="C56" s="483"/>
      <c r="D56" s="483"/>
      <c r="E56" s="202"/>
      <c r="F56" s="202"/>
      <c r="G56" s="202"/>
    </row>
    <row r="57" spans="1:12" ht="20.25" customHeight="1" x14ac:dyDescent="0.3">
      <c r="A57" s="483" t="s">
        <v>199</v>
      </c>
      <c r="B57" s="483"/>
      <c r="C57" s="483"/>
      <c r="D57" s="483"/>
      <c r="E57" s="202"/>
      <c r="F57" s="202"/>
      <c r="G57" s="202"/>
    </row>
    <row r="58" spans="1:12" ht="27.75" customHeight="1" x14ac:dyDescent="0.3">
      <c r="A58" s="484" t="s">
        <v>200</v>
      </c>
      <c r="B58" s="484"/>
      <c r="C58" s="484"/>
      <c r="D58" s="484"/>
      <c r="E58" s="202"/>
      <c r="F58" s="202"/>
      <c r="G58" s="202"/>
    </row>
    <row r="59" spans="1:12" ht="25.5" customHeight="1" x14ac:dyDescent="0.3">
      <c r="A59" s="485" t="s">
        <v>201</v>
      </c>
      <c r="B59" s="485"/>
      <c r="C59" s="485"/>
      <c r="D59" s="485"/>
      <c r="E59" s="203"/>
      <c r="F59" s="203"/>
      <c r="G59" s="203"/>
    </row>
    <row r="60" spans="1:12" ht="25.5" customHeight="1" x14ac:dyDescent="0.3"/>
    <row r="61" spans="1:12" ht="35.25" customHeight="1" x14ac:dyDescent="0.3">
      <c r="A61" s="479" t="s">
        <v>166</v>
      </c>
      <c r="B61" s="479"/>
      <c r="C61" s="479"/>
      <c r="D61" s="479"/>
      <c r="E61" s="204"/>
      <c r="F61" s="204"/>
      <c r="G61" s="204"/>
    </row>
  </sheetData>
  <sheetProtection insertRows="0" selectLockedCells="1"/>
  <protectedRanges>
    <protectedRange password="CC06" sqref="A49" name="Plage5"/>
  </protectedRanges>
  <mergeCells count="19">
    <mergeCell ref="A61:D61"/>
    <mergeCell ref="B51:D51"/>
    <mergeCell ref="B53:D53"/>
    <mergeCell ref="A56:D56"/>
    <mergeCell ref="A57:D57"/>
    <mergeCell ref="A58:D58"/>
    <mergeCell ref="A59:D59"/>
    <mergeCell ref="B50:D50"/>
    <mergeCell ref="A2:D2"/>
    <mergeCell ref="B3:D3"/>
    <mergeCell ref="E3:E5"/>
    <mergeCell ref="F3:F5"/>
    <mergeCell ref="B5:D5"/>
    <mergeCell ref="B7:D7"/>
    <mergeCell ref="A45:D45"/>
    <mergeCell ref="B46:D46"/>
    <mergeCell ref="B48:D48"/>
    <mergeCell ref="B49:D49"/>
    <mergeCell ref="B6:D6"/>
  </mergeCells>
  <pageMargins left="0.70866141732283472" right="0.70866141732283472" top="0.43307086614173229" bottom="0.19685039370078741" header="0.31496062992125984" footer="0.31496062992125984"/>
  <pageSetup paperSize="9" scale="38" orientation="portrait" r:id="rId1"/>
  <colBreaks count="1" manualBreakCount="1">
    <brk id="7" max="93" man="1"/>
  </col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18"/>
  <sheetViews>
    <sheetView view="pageBreakPreview" zoomScale="60" zoomScaleNormal="100" workbookViewId="0">
      <selection activeCell="B3" sqref="B3"/>
    </sheetView>
  </sheetViews>
  <sheetFormatPr baseColWidth="10" defaultRowHeight="14.5" x14ac:dyDescent="0.35"/>
  <cols>
    <col min="1" max="1" width="29.54296875" style="209" customWidth="1"/>
    <col min="2" max="2" width="64" style="209" customWidth="1"/>
    <col min="3" max="3" width="27.453125" style="209" customWidth="1"/>
    <col min="4" max="4" width="32.1796875" style="209" customWidth="1"/>
    <col min="5" max="256" width="11.453125" style="209"/>
    <col min="257" max="257" width="29.54296875" style="209" customWidth="1"/>
    <col min="258" max="258" width="64" style="209" customWidth="1"/>
    <col min="259" max="259" width="27.453125" style="209" customWidth="1"/>
    <col min="260" max="260" width="32.1796875" style="209" customWidth="1"/>
    <col min="261" max="512" width="11.453125" style="209"/>
    <col min="513" max="513" width="29.54296875" style="209" customWidth="1"/>
    <col min="514" max="514" width="64" style="209" customWidth="1"/>
    <col min="515" max="515" width="27.453125" style="209" customWidth="1"/>
    <col min="516" max="516" width="32.1796875" style="209" customWidth="1"/>
    <col min="517" max="768" width="11.453125" style="209"/>
    <col min="769" max="769" width="29.54296875" style="209" customWidth="1"/>
    <col min="770" max="770" width="64" style="209" customWidth="1"/>
    <col min="771" max="771" width="27.453125" style="209" customWidth="1"/>
    <col min="772" max="772" width="32.1796875" style="209" customWidth="1"/>
    <col min="773" max="1024" width="11.453125" style="209"/>
    <col min="1025" max="1025" width="29.54296875" style="209" customWidth="1"/>
    <col min="1026" max="1026" width="64" style="209" customWidth="1"/>
    <col min="1027" max="1027" width="27.453125" style="209" customWidth="1"/>
    <col min="1028" max="1028" width="32.1796875" style="209" customWidth="1"/>
    <col min="1029" max="1280" width="11.453125" style="209"/>
    <col min="1281" max="1281" width="29.54296875" style="209" customWidth="1"/>
    <col min="1282" max="1282" width="64" style="209" customWidth="1"/>
    <col min="1283" max="1283" width="27.453125" style="209" customWidth="1"/>
    <col min="1284" max="1284" width="32.1796875" style="209" customWidth="1"/>
    <col min="1285" max="1536" width="11.453125" style="209"/>
    <col min="1537" max="1537" width="29.54296875" style="209" customWidth="1"/>
    <col min="1538" max="1538" width="64" style="209" customWidth="1"/>
    <col min="1539" max="1539" width="27.453125" style="209" customWidth="1"/>
    <col min="1540" max="1540" width="32.1796875" style="209" customWidth="1"/>
    <col min="1541" max="1792" width="11.453125" style="209"/>
    <col min="1793" max="1793" width="29.54296875" style="209" customWidth="1"/>
    <col min="1794" max="1794" width="64" style="209" customWidth="1"/>
    <col min="1795" max="1795" width="27.453125" style="209" customWidth="1"/>
    <col min="1796" max="1796" width="32.1796875" style="209" customWidth="1"/>
    <col min="1797" max="2048" width="11.453125" style="209"/>
    <col min="2049" max="2049" width="29.54296875" style="209" customWidth="1"/>
    <col min="2050" max="2050" width="64" style="209" customWidth="1"/>
    <col min="2051" max="2051" width="27.453125" style="209" customWidth="1"/>
    <col min="2052" max="2052" width="32.1796875" style="209" customWidth="1"/>
    <col min="2053" max="2304" width="11.453125" style="209"/>
    <col min="2305" max="2305" width="29.54296875" style="209" customWidth="1"/>
    <col min="2306" max="2306" width="64" style="209" customWidth="1"/>
    <col min="2307" max="2307" width="27.453125" style="209" customWidth="1"/>
    <col min="2308" max="2308" width="32.1796875" style="209" customWidth="1"/>
    <col min="2309" max="2560" width="11.453125" style="209"/>
    <col min="2561" max="2561" width="29.54296875" style="209" customWidth="1"/>
    <col min="2562" max="2562" width="64" style="209" customWidth="1"/>
    <col min="2563" max="2563" width="27.453125" style="209" customWidth="1"/>
    <col min="2564" max="2564" width="32.1796875" style="209" customWidth="1"/>
    <col min="2565" max="2816" width="11.453125" style="209"/>
    <col min="2817" max="2817" width="29.54296875" style="209" customWidth="1"/>
    <col min="2818" max="2818" width="64" style="209" customWidth="1"/>
    <col min="2819" max="2819" width="27.453125" style="209" customWidth="1"/>
    <col min="2820" max="2820" width="32.1796875" style="209" customWidth="1"/>
    <col min="2821" max="3072" width="11.453125" style="209"/>
    <col min="3073" max="3073" width="29.54296875" style="209" customWidth="1"/>
    <col min="3074" max="3074" width="64" style="209" customWidth="1"/>
    <col min="3075" max="3075" width="27.453125" style="209" customWidth="1"/>
    <col min="3076" max="3076" width="32.1796875" style="209" customWidth="1"/>
    <col min="3077" max="3328" width="11.453125" style="209"/>
    <col min="3329" max="3329" width="29.54296875" style="209" customWidth="1"/>
    <col min="3330" max="3330" width="64" style="209" customWidth="1"/>
    <col min="3331" max="3331" width="27.453125" style="209" customWidth="1"/>
    <col min="3332" max="3332" width="32.1796875" style="209" customWidth="1"/>
    <col min="3333" max="3584" width="11.453125" style="209"/>
    <col min="3585" max="3585" width="29.54296875" style="209" customWidth="1"/>
    <col min="3586" max="3586" width="64" style="209" customWidth="1"/>
    <col min="3587" max="3587" width="27.453125" style="209" customWidth="1"/>
    <col min="3588" max="3588" width="32.1796875" style="209" customWidth="1"/>
    <col min="3589" max="3840" width="11.453125" style="209"/>
    <col min="3841" max="3841" width="29.54296875" style="209" customWidth="1"/>
    <col min="3842" max="3842" width="64" style="209" customWidth="1"/>
    <col min="3843" max="3843" width="27.453125" style="209" customWidth="1"/>
    <col min="3844" max="3844" width="32.1796875" style="209" customWidth="1"/>
    <col min="3845" max="4096" width="11.453125" style="209"/>
    <col min="4097" max="4097" width="29.54296875" style="209" customWidth="1"/>
    <col min="4098" max="4098" width="64" style="209" customWidth="1"/>
    <col min="4099" max="4099" width="27.453125" style="209" customWidth="1"/>
    <col min="4100" max="4100" width="32.1796875" style="209" customWidth="1"/>
    <col min="4101" max="4352" width="11.453125" style="209"/>
    <col min="4353" max="4353" width="29.54296875" style="209" customWidth="1"/>
    <col min="4354" max="4354" width="64" style="209" customWidth="1"/>
    <col min="4355" max="4355" width="27.453125" style="209" customWidth="1"/>
    <col min="4356" max="4356" width="32.1796875" style="209" customWidth="1"/>
    <col min="4357" max="4608" width="11.453125" style="209"/>
    <col min="4609" max="4609" width="29.54296875" style="209" customWidth="1"/>
    <col min="4610" max="4610" width="64" style="209" customWidth="1"/>
    <col min="4611" max="4611" width="27.453125" style="209" customWidth="1"/>
    <col min="4612" max="4612" width="32.1796875" style="209" customWidth="1"/>
    <col min="4613" max="4864" width="11.453125" style="209"/>
    <col min="4865" max="4865" width="29.54296875" style="209" customWidth="1"/>
    <col min="4866" max="4866" width="64" style="209" customWidth="1"/>
    <col min="4867" max="4867" width="27.453125" style="209" customWidth="1"/>
    <col min="4868" max="4868" width="32.1796875" style="209" customWidth="1"/>
    <col min="4869" max="5120" width="11.453125" style="209"/>
    <col min="5121" max="5121" width="29.54296875" style="209" customWidth="1"/>
    <col min="5122" max="5122" width="64" style="209" customWidth="1"/>
    <col min="5123" max="5123" width="27.453125" style="209" customWidth="1"/>
    <col min="5124" max="5124" width="32.1796875" style="209" customWidth="1"/>
    <col min="5125" max="5376" width="11.453125" style="209"/>
    <col min="5377" max="5377" width="29.54296875" style="209" customWidth="1"/>
    <col min="5378" max="5378" width="64" style="209" customWidth="1"/>
    <col min="5379" max="5379" width="27.453125" style="209" customWidth="1"/>
    <col min="5380" max="5380" width="32.1796875" style="209" customWidth="1"/>
    <col min="5381" max="5632" width="11.453125" style="209"/>
    <col min="5633" max="5633" width="29.54296875" style="209" customWidth="1"/>
    <col min="5634" max="5634" width="64" style="209" customWidth="1"/>
    <col min="5635" max="5635" width="27.453125" style="209" customWidth="1"/>
    <col min="5636" max="5636" width="32.1796875" style="209" customWidth="1"/>
    <col min="5637" max="5888" width="11.453125" style="209"/>
    <col min="5889" max="5889" width="29.54296875" style="209" customWidth="1"/>
    <col min="5890" max="5890" width="64" style="209" customWidth="1"/>
    <col min="5891" max="5891" width="27.453125" style="209" customWidth="1"/>
    <col min="5892" max="5892" width="32.1796875" style="209" customWidth="1"/>
    <col min="5893" max="6144" width="11.453125" style="209"/>
    <col min="6145" max="6145" width="29.54296875" style="209" customWidth="1"/>
    <col min="6146" max="6146" width="64" style="209" customWidth="1"/>
    <col min="6147" max="6147" width="27.453125" style="209" customWidth="1"/>
    <col min="6148" max="6148" width="32.1796875" style="209" customWidth="1"/>
    <col min="6149" max="6400" width="11.453125" style="209"/>
    <col min="6401" max="6401" width="29.54296875" style="209" customWidth="1"/>
    <col min="6402" max="6402" width="64" style="209" customWidth="1"/>
    <col min="6403" max="6403" width="27.453125" style="209" customWidth="1"/>
    <col min="6404" max="6404" width="32.1796875" style="209" customWidth="1"/>
    <col min="6405" max="6656" width="11.453125" style="209"/>
    <col min="6657" max="6657" width="29.54296875" style="209" customWidth="1"/>
    <col min="6658" max="6658" width="64" style="209" customWidth="1"/>
    <col min="6659" max="6659" width="27.453125" style="209" customWidth="1"/>
    <col min="6660" max="6660" width="32.1796875" style="209" customWidth="1"/>
    <col min="6661" max="6912" width="11.453125" style="209"/>
    <col min="6913" max="6913" width="29.54296875" style="209" customWidth="1"/>
    <col min="6914" max="6914" width="64" style="209" customWidth="1"/>
    <col min="6915" max="6915" width="27.453125" style="209" customWidth="1"/>
    <col min="6916" max="6916" width="32.1796875" style="209" customWidth="1"/>
    <col min="6917" max="7168" width="11.453125" style="209"/>
    <col min="7169" max="7169" width="29.54296875" style="209" customWidth="1"/>
    <col min="7170" max="7170" width="64" style="209" customWidth="1"/>
    <col min="7171" max="7171" width="27.453125" style="209" customWidth="1"/>
    <col min="7172" max="7172" width="32.1796875" style="209" customWidth="1"/>
    <col min="7173" max="7424" width="11.453125" style="209"/>
    <col min="7425" max="7425" width="29.54296875" style="209" customWidth="1"/>
    <col min="7426" max="7426" width="64" style="209" customWidth="1"/>
    <col min="7427" max="7427" width="27.453125" style="209" customWidth="1"/>
    <col min="7428" max="7428" width="32.1796875" style="209" customWidth="1"/>
    <col min="7429" max="7680" width="11.453125" style="209"/>
    <col min="7681" max="7681" width="29.54296875" style="209" customWidth="1"/>
    <col min="7682" max="7682" width="64" style="209" customWidth="1"/>
    <col min="7683" max="7683" width="27.453125" style="209" customWidth="1"/>
    <col min="7684" max="7684" width="32.1796875" style="209" customWidth="1"/>
    <col min="7685" max="7936" width="11.453125" style="209"/>
    <col min="7937" max="7937" width="29.54296875" style="209" customWidth="1"/>
    <col min="7938" max="7938" width="64" style="209" customWidth="1"/>
    <col min="7939" max="7939" width="27.453125" style="209" customWidth="1"/>
    <col min="7940" max="7940" width="32.1796875" style="209" customWidth="1"/>
    <col min="7941" max="8192" width="11.453125" style="209"/>
    <col min="8193" max="8193" width="29.54296875" style="209" customWidth="1"/>
    <col min="8194" max="8194" width="64" style="209" customWidth="1"/>
    <col min="8195" max="8195" width="27.453125" style="209" customWidth="1"/>
    <col min="8196" max="8196" width="32.1796875" style="209" customWidth="1"/>
    <col min="8197" max="8448" width="11.453125" style="209"/>
    <col min="8449" max="8449" width="29.54296875" style="209" customWidth="1"/>
    <col min="8450" max="8450" width="64" style="209" customWidth="1"/>
    <col min="8451" max="8451" width="27.453125" style="209" customWidth="1"/>
    <col min="8452" max="8452" width="32.1796875" style="209" customWidth="1"/>
    <col min="8453" max="8704" width="11.453125" style="209"/>
    <col min="8705" max="8705" width="29.54296875" style="209" customWidth="1"/>
    <col min="8706" max="8706" width="64" style="209" customWidth="1"/>
    <col min="8707" max="8707" width="27.453125" style="209" customWidth="1"/>
    <col min="8708" max="8708" width="32.1796875" style="209" customWidth="1"/>
    <col min="8709" max="8960" width="11.453125" style="209"/>
    <col min="8961" max="8961" width="29.54296875" style="209" customWidth="1"/>
    <col min="8962" max="8962" width="64" style="209" customWidth="1"/>
    <col min="8963" max="8963" width="27.453125" style="209" customWidth="1"/>
    <col min="8964" max="8964" width="32.1796875" style="209" customWidth="1"/>
    <col min="8965" max="9216" width="11.453125" style="209"/>
    <col min="9217" max="9217" width="29.54296875" style="209" customWidth="1"/>
    <col min="9218" max="9218" width="64" style="209" customWidth="1"/>
    <col min="9219" max="9219" width="27.453125" style="209" customWidth="1"/>
    <col min="9220" max="9220" width="32.1796875" style="209" customWidth="1"/>
    <col min="9221" max="9472" width="11.453125" style="209"/>
    <col min="9473" max="9473" width="29.54296875" style="209" customWidth="1"/>
    <col min="9474" max="9474" width="64" style="209" customWidth="1"/>
    <col min="9475" max="9475" width="27.453125" style="209" customWidth="1"/>
    <col min="9476" max="9476" width="32.1796875" style="209" customWidth="1"/>
    <col min="9477" max="9728" width="11.453125" style="209"/>
    <col min="9729" max="9729" width="29.54296875" style="209" customWidth="1"/>
    <col min="9730" max="9730" width="64" style="209" customWidth="1"/>
    <col min="9731" max="9731" width="27.453125" style="209" customWidth="1"/>
    <col min="9732" max="9732" width="32.1796875" style="209" customWidth="1"/>
    <col min="9733" max="9984" width="11.453125" style="209"/>
    <col min="9985" max="9985" width="29.54296875" style="209" customWidth="1"/>
    <col min="9986" max="9986" width="64" style="209" customWidth="1"/>
    <col min="9987" max="9987" width="27.453125" style="209" customWidth="1"/>
    <col min="9988" max="9988" width="32.1796875" style="209" customWidth="1"/>
    <col min="9989" max="10240" width="11.453125" style="209"/>
    <col min="10241" max="10241" width="29.54296875" style="209" customWidth="1"/>
    <col min="10242" max="10242" width="64" style="209" customWidth="1"/>
    <col min="10243" max="10243" width="27.453125" style="209" customWidth="1"/>
    <col min="10244" max="10244" width="32.1796875" style="209" customWidth="1"/>
    <col min="10245" max="10496" width="11.453125" style="209"/>
    <col min="10497" max="10497" width="29.54296875" style="209" customWidth="1"/>
    <col min="10498" max="10498" width="64" style="209" customWidth="1"/>
    <col min="10499" max="10499" width="27.453125" style="209" customWidth="1"/>
    <col min="10500" max="10500" width="32.1796875" style="209" customWidth="1"/>
    <col min="10501" max="10752" width="11.453125" style="209"/>
    <col min="10753" max="10753" width="29.54296875" style="209" customWidth="1"/>
    <col min="10754" max="10754" width="64" style="209" customWidth="1"/>
    <col min="10755" max="10755" width="27.453125" style="209" customWidth="1"/>
    <col min="10756" max="10756" width="32.1796875" style="209" customWidth="1"/>
    <col min="10757" max="11008" width="11.453125" style="209"/>
    <col min="11009" max="11009" width="29.54296875" style="209" customWidth="1"/>
    <col min="11010" max="11010" width="64" style="209" customWidth="1"/>
    <col min="11011" max="11011" width="27.453125" style="209" customWidth="1"/>
    <col min="11012" max="11012" width="32.1796875" style="209" customWidth="1"/>
    <col min="11013" max="11264" width="11.453125" style="209"/>
    <col min="11265" max="11265" width="29.54296875" style="209" customWidth="1"/>
    <col min="11266" max="11266" width="64" style="209" customWidth="1"/>
    <col min="11267" max="11267" width="27.453125" style="209" customWidth="1"/>
    <col min="11268" max="11268" width="32.1796875" style="209" customWidth="1"/>
    <col min="11269" max="11520" width="11.453125" style="209"/>
    <col min="11521" max="11521" width="29.54296875" style="209" customWidth="1"/>
    <col min="11522" max="11522" width="64" style="209" customWidth="1"/>
    <col min="11523" max="11523" width="27.453125" style="209" customWidth="1"/>
    <col min="11524" max="11524" width="32.1796875" style="209" customWidth="1"/>
    <col min="11525" max="11776" width="11.453125" style="209"/>
    <col min="11777" max="11777" width="29.54296875" style="209" customWidth="1"/>
    <col min="11778" max="11778" width="64" style="209" customWidth="1"/>
    <col min="11779" max="11779" width="27.453125" style="209" customWidth="1"/>
    <col min="11780" max="11780" width="32.1796875" style="209" customWidth="1"/>
    <col min="11781" max="12032" width="11.453125" style="209"/>
    <col min="12033" max="12033" width="29.54296875" style="209" customWidth="1"/>
    <col min="12034" max="12034" width="64" style="209" customWidth="1"/>
    <col min="12035" max="12035" width="27.453125" style="209" customWidth="1"/>
    <col min="12036" max="12036" width="32.1796875" style="209" customWidth="1"/>
    <col min="12037" max="12288" width="11.453125" style="209"/>
    <col min="12289" max="12289" width="29.54296875" style="209" customWidth="1"/>
    <col min="12290" max="12290" width="64" style="209" customWidth="1"/>
    <col min="12291" max="12291" width="27.453125" style="209" customWidth="1"/>
    <col min="12292" max="12292" width="32.1796875" style="209" customWidth="1"/>
    <col min="12293" max="12544" width="11.453125" style="209"/>
    <col min="12545" max="12545" width="29.54296875" style="209" customWidth="1"/>
    <col min="12546" max="12546" width="64" style="209" customWidth="1"/>
    <col min="12547" max="12547" width="27.453125" style="209" customWidth="1"/>
    <col min="12548" max="12548" width="32.1796875" style="209" customWidth="1"/>
    <col min="12549" max="12800" width="11.453125" style="209"/>
    <col min="12801" max="12801" width="29.54296875" style="209" customWidth="1"/>
    <col min="12802" max="12802" width="64" style="209" customWidth="1"/>
    <col min="12803" max="12803" width="27.453125" style="209" customWidth="1"/>
    <col min="12804" max="12804" width="32.1796875" style="209" customWidth="1"/>
    <col min="12805" max="13056" width="11.453125" style="209"/>
    <col min="13057" max="13057" width="29.54296875" style="209" customWidth="1"/>
    <col min="13058" max="13058" width="64" style="209" customWidth="1"/>
    <col min="13059" max="13059" width="27.453125" style="209" customWidth="1"/>
    <col min="13060" max="13060" width="32.1796875" style="209" customWidth="1"/>
    <col min="13061" max="13312" width="11.453125" style="209"/>
    <col min="13313" max="13313" width="29.54296875" style="209" customWidth="1"/>
    <col min="13314" max="13314" width="64" style="209" customWidth="1"/>
    <col min="13315" max="13315" width="27.453125" style="209" customWidth="1"/>
    <col min="13316" max="13316" width="32.1796875" style="209" customWidth="1"/>
    <col min="13317" max="13568" width="11.453125" style="209"/>
    <col min="13569" max="13569" width="29.54296875" style="209" customWidth="1"/>
    <col min="13570" max="13570" width="64" style="209" customWidth="1"/>
    <col min="13571" max="13571" width="27.453125" style="209" customWidth="1"/>
    <col min="13572" max="13572" width="32.1796875" style="209" customWidth="1"/>
    <col min="13573" max="13824" width="11.453125" style="209"/>
    <col min="13825" max="13825" width="29.54296875" style="209" customWidth="1"/>
    <col min="13826" max="13826" width="64" style="209" customWidth="1"/>
    <col min="13827" max="13827" width="27.453125" style="209" customWidth="1"/>
    <col min="13828" max="13828" width="32.1796875" style="209" customWidth="1"/>
    <col min="13829" max="14080" width="11.453125" style="209"/>
    <col min="14081" max="14081" width="29.54296875" style="209" customWidth="1"/>
    <col min="14082" max="14082" width="64" style="209" customWidth="1"/>
    <col min="14083" max="14083" width="27.453125" style="209" customWidth="1"/>
    <col min="14084" max="14084" width="32.1796875" style="209" customWidth="1"/>
    <col min="14085" max="14336" width="11.453125" style="209"/>
    <col min="14337" max="14337" width="29.54296875" style="209" customWidth="1"/>
    <col min="14338" max="14338" width="64" style="209" customWidth="1"/>
    <col min="14339" max="14339" width="27.453125" style="209" customWidth="1"/>
    <col min="14340" max="14340" width="32.1796875" style="209" customWidth="1"/>
    <col min="14341" max="14592" width="11.453125" style="209"/>
    <col min="14593" max="14593" width="29.54296875" style="209" customWidth="1"/>
    <col min="14594" max="14594" width="64" style="209" customWidth="1"/>
    <col min="14595" max="14595" width="27.453125" style="209" customWidth="1"/>
    <col min="14596" max="14596" width="32.1796875" style="209" customWidth="1"/>
    <col min="14597" max="14848" width="11.453125" style="209"/>
    <col min="14849" max="14849" width="29.54296875" style="209" customWidth="1"/>
    <col min="14850" max="14850" width="64" style="209" customWidth="1"/>
    <col min="14851" max="14851" width="27.453125" style="209" customWidth="1"/>
    <col min="14852" max="14852" width="32.1796875" style="209" customWidth="1"/>
    <col min="14853" max="15104" width="11.453125" style="209"/>
    <col min="15105" max="15105" width="29.54296875" style="209" customWidth="1"/>
    <col min="15106" max="15106" width="64" style="209" customWidth="1"/>
    <col min="15107" max="15107" width="27.453125" style="209" customWidth="1"/>
    <col min="15108" max="15108" width="32.1796875" style="209" customWidth="1"/>
    <col min="15109" max="15360" width="11.453125" style="209"/>
    <col min="15361" max="15361" width="29.54296875" style="209" customWidth="1"/>
    <col min="15362" max="15362" width="64" style="209" customWidth="1"/>
    <col min="15363" max="15363" width="27.453125" style="209" customWidth="1"/>
    <col min="15364" max="15364" width="32.1796875" style="209" customWidth="1"/>
    <col min="15365" max="15616" width="11.453125" style="209"/>
    <col min="15617" max="15617" width="29.54296875" style="209" customWidth="1"/>
    <col min="15618" max="15618" width="64" style="209" customWidth="1"/>
    <col min="15619" max="15619" width="27.453125" style="209" customWidth="1"/>
    <col min="15620" max="15620" width="32.1796875" style="209" customWidth="1"/>
    <col min="15621" max="15872" width="11.453125" style="209"/>
    <col min="15873" max="15873" width="29.54296875" style="209" customWidth="1"/>
    <col min="15874" max="15874" width="64" style="209" customWidth="1"/>
    <col min="15875" max="15875" width="27.453125" style="209" customWidth="1"/>
    <col min="15876" max="15876" width="32.1796875" style="209" customWidth="1"/>
    <col min="15877" max="16128" width="11.453125" style="209"/>
    <col min="16129" max="16129" width="29.54296875" style="209" customWidth="1"/>
    <col min="16130" max="16130" width="64" style="209" customWidth="1"/>
    <col min="16131" max="16131" width="27.453125" style="209" customWidth="1"/>
    <col min="16132" max="16132" width="32.1796875" style="209" customWidth="1"/>
    <col min="16133" max="16384" width="11.453125" style="209"/>
  </cols>
  <sheetData>
    <row r="1" spans="1:5" ht="56.25" customHeight="1" x14ac:dyDescent="0.35">
      <c r="A1" s="486" t="s">
        <v>167</v>
      </c>
      <c r="B1" s="486"/>
      <c r="C1" s="486"/>
      <c r="D1" s="486"/>
      <c r="E1" s="208"/>
    </row>
    <row r="2" spans="1:5" ht="19.5" customHeight="1" x14ac:dyDescent="0.55000000000000004">
      <c r="A2" s="210"/>
      <c r="C2" s="208"/>
      <c r="D2" s="211"/>
      <c r="E2" s="208"/>
    </row>
    <row r="3" spans="1:5" ht="51" x14ac:dyDescent="0.35">
      <c r="A3" s="354" t="s">
        <v>168</v>
      </c>
      <c r="B3" s="209" t="e">
        <f>#REF!</f>
        <v>#REF!</v>
      </c>
    </row>
    <row r="5" spans="1:5" s="213" customFormat="1" ht="57.75" customHeight="1" x14ac:dyDescent="0.35">
      <c r="A5" s="487" t="s">
        <v>169</v>
      </c>
      <c r="B5" s="487"/>
      <c r="C5" s="487"/>
      <c r="D5" s="487"/>
      <c r="E5" s="212"/>
    </row>
    <row r="7" spans="1:5" ht="52.5" customHeight="1" x14ac:dyDescent="0.35">
      <c r="A7" s="214"/>
      <c r="B7" s="215" t="s">
        <v>170</v>
      </c>
      <c r="C7" s="215" t="s">
        <v>171</v>
      </c>
      <c r="D7" s="215" t="s">
        <v>172</v>
      </c>
    </row>
    <row r="8" spans="1:5" ht="43.5" customHeight="1" x14ac:dyDescent="0.35">
      <c r="A8" s="216" t="s">
        <v>9</v>
      </c>
      <c r="B8" s="217"/>
      <c r="C8" s="217"/>
      <c r="D8" s="217"/>
    </row>
    <row r="9" spans="1:5" ht="31.5" customHeight="1" x14ac:dyDescent="0.35">
      <c r="A9" s="216" t="s">
        <v>10</v>
      </c>
      <c r="B9" s="217"/>
      <c r="C9" s="217"/>
      <c r="D9" s="217"/>
    </row>
    <row r="10" spans="1:5" ht="30.75" customHeight="1" x14ac:dyDescent="0.35">
      <c r="A10" s="216" t="s">
        <v>11</v>
      </c>
      <c r="B10" s="217"/>
      <c r="C10" s="217"/>
      <c r="D10" s="217"/>
    </row>
    <row r="11" spans="1:5" ht="27" customHeight="1" x14ac:dyDescent="0.35">
      <c r="A11" s="216" t="s">
        <v>12</v>
      </c>
      <c r="B11" s="217"/>
      <c r="C11" s="217"/>
      <c r="D11" s="217"/>
    </row>
    <row r="12" spans="1:5" ht="28.5" customHeight="1" x14ac:dyDescent="0.35">
      <c r="A12" s="216" t="s">
        <v>13</v>
      </c>
      <c r="B12" s="217"/>
      <c r="C12" s="217"/>
      <c r="D12" s="217"/>
    </row>
    <row r="13" spans="1:5" ht="28.5" customHeight="1" x14ac:dyDescent="0.35">
      <c r="A13" s="216" t="s">
        <v>14</v>
      </c>
      <c r="B13" s="217"/>
      <c r="C13" s="217"/>
      <c r="D13" s="217"/>
    </row>
    <row r="14" spans="1:5" ht="29.25" customHeight="1" x14ac:dyDescent="0.35">
      <c r="A14" s="216" t="s">
        <v>15</v>
      </c>
      <c r="B14" s="217"/>
      <c r="C14" s="217"/>
      <c r="D14" s="217"/>
    </row>
    <row r="15" spans="1:5" ht="30" customHeight="1" x14ac:dyDescent="0.35">
      <c r="A15" s="216" t="s">
        <v>16</v>
      </c>
      <c r="B15" s="217"/>
      <c r="C15" s="217"/>
      <c r="D15" s="217"/>
    </row>
    <row r="16" spans="1:5" ht="29.25" customHeight="1" x14ac:dyDescent="0.35">
      <c r="A16" s="216" t="s">
        <v>17</v>
      </c>
      <c r="B16" s="217"/>
      <c r="C16" s="217"/>
      <c r="D16" s="217"/>
    </row>
    <row r="17" spans="1:4" ht="34.5" customHeight="1" x14ac:dyDescent="0.35">
      <c r="A17" s="216" t="s">
        <v>18</v>
      </c>
      <c r="B17" s="217"/>
      <c r="C17" s="217"/>
      <c r="D17" s="217"/>
    </row>
    <row r="18" spans="1:4" ht="34.5" customHeight="1" x14ac:dyDescent="0.35">
      <c r="A18" s="216" t="s">
        <v>72</v>
      </c>
      <c r="B18" s="217"/>
      <c r="C18" s="217"/>
      <c r="D18" s="217"/>
    </row>
  </sheetData>
  <mergeCells count="2">
    <mergeCell ref="A1:D1"/>
    <mergeCell ref="A5:D5"/>
  </mergeCells>
  <pageMargins left="0.7" right="0.7" top="0.75" bottom="0.75" header="0.3" footer="0.3"/>
  <pageSetup paperSize="9" scale="56"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11</vt:i4>
      </vt:variant>
      <vt:variant>
        <vt:lpstr>Plages nommées</vt:lpstr>
      </vt:variant>
      <vt:variant>
        <vt:i4>7</vt:i4>
      </vt:variant>
    </vt:vector>
  </HeadingPairs>
  <TitlesOfParts>
    <vt:vector size="18" baseType="lpstr">
      <vt:lpstr>1-Lisez -moi DGOS</vt:lpstr>
      <vt:lpstr>1a-PRTK-DGOS_26 budget</vt:lpstr>
      <vt:lpstr>1b -Nouveautés DGOS</vt:lpstr>
      <vt:lpstr>1c-Liste équipepartenaires DGOS</vt:lpstr>
      <vt:lpstr>1d-Métiers recherche clinique</vt:lpstr>
      <vt:lpstr>1e-FAQ</vt:lpstr>
      <vt:lpstr>1f-Exemple</vt:lpstr>
      <vt:lpstr> 2a-PRT-K 26 Budget INCa</vt:lpstr>
      <vt:lpstr>2b - PRT-K 26 équipes INCa</vt:lpstr>
      <vt:lpstr>3- PRT-K 26 Coût total projet</vt:lpstr>
      <vt:lpstr>RappelData</vt:lpstr>
      <vt:lpstr>Statutjuridique</vt:lpstr>
      <vt:lpstr>' 2a-PRT-K 26 Budget INCa'!Zone_d_impression</vt:lpstr>
      <vt:lpstr>'1a-PRTK-DGOS_26 budget'!Zone_d_impression</vt:lpstr>
      <vt:lpstr>'1c-Liste équipepartenaires DGOS'!Zone_d_impression</vt:lpstr>
      <vt:lpstr>'1d-Métiers recherche clinique'!Zone_d_impression</vt:lpstr>
      <vt:lpstr>'1f-Exemple'!Zone_d_impression</vt:lpstr>
      <vt:lpstr>'3- PRT-K 26 Coût total projet'!Zone_d_impression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2006-09-12T15:06:44Z</dcterms:created>
  <dcterms:modified xsi:type="dcterms:W3CDTF">2025-12-16T14:07:24Z</dcterms:modified>
</cp:coreProperties>
</file>